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136" windowHeight="13056" tabRatio="993" activeTab="4"/>
  </bookViews>
  <sheets>
    <sheet name="n=30,1h" sheetId="1" r:id="rId1"/>
    <sheet name="n=40,1h" sheetId="2" r:id="rId2"/>
    <sheet name="n=60_2h" sheetId="3" r:id="rId3"/>
    <sheet name="n=120,2h" sheetId="4" r:id="rId4"/>
    <sheet name="n=500" sheetId="10" r:id="rId5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18" i="3" l="1"/>
  <c r="R118" i="3"/>
  <c r="AC118" i="3"/>
  <c r="AB118" i="3"/>
  <c r="Y118" i="3"/>
  <c r="S96" i="1"/>
  <c r="R96" i="1"/>
  <c r="AC96" i="1"/>
  <c r="AB96" i="1"/>
  <c r="Y96" i="1"/>
  <c r="G142" i="4" l="1"/>
  <c r="E142" i="4"/>
  <c r="G118" i="4"/>
  <c r="E118" i="4"/>
  <c r="G94" i="4"/>
  <c r="E94" i="4"/>
  <c r="G92" i="4" l="1"/>
  <c r="G93" i="4" s="1"/>
  <c r="AE98" i="4" l="1"/>
  <c r="AD98" i="4"/>
  <c r="H114" i="10"/>
  <c r="H113" i="10"/>
  <c r="H112" i="10"/>
  <c r="H111" i="10"/>
  <c r="H110" i="10"/>
  <c r="H109" i="10"/>
  <c r="H108" i="10"/>
  <c r="H107" i="10"/>
  <c r="H106" i="10"/>
  <c r="H105" i="10"/>
  <c r="H104" i="10"/>
  <c r="H103" i="10"/>
  <c r="H102" i="10"/>
  <c r="H101" i="10"/>
  <c r="H100" i="10"/>
  <c r="H99" i="10"/>
  <c r="H98" i="10"/>
  <c r="H97" i="10"/>
  <c r="H96" i="10"/>
  <c r="H95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5" i="10"/>
  <c r="H74" i="10"/>
  <c r="H73" i="10"/>
  <c r="H72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5" i="10"/>
  <c r="H44" i="10"/>
  <c r="H43" i="10"/>
  <c r="H42" i="10"/>
  <c r="H41" i="10"/>
  <c r="H40" i="10"/>
  <c r="H39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  <c r="H3" i="10"/>
  <c r="AA140" i="4" l="1"/>
  <c r="AA141" i="4" s="1"/>
  <c r="Z140" i="4"/>
  <c r="Z141" i="4" s="1"/>
  <c r="X140" i="4"/>
  <c r="X141" i="4" s="1"/>
  <c r="W140" i="4"/>
  <c r="W141" i="4" s="1"/>
  <c r="V140" i="4"/>
  <c r="V141" i="4" s="1"/>
  <c r="U140" i="4"/>
  <c r="U141" i="4" s="1"/>
  <c r="Y209" i="4"/>
  <c r="Y208" i="4"/>
  <c r="Y207" i="4"/>
  <c r="AB207" i="4" s="1"/>
  <c r="Y206" i="4"/>
  <c r="Y205" i="4"/>
  <c r="AC205" i="4" s="1"/>
  <c r="Y204" i="4"/>
  <c r="AB204" i="4" s="1"/>
  <c r="Y203" i="4"/>
  <c r="AC203" i="4" s="1"/>
  <c r="Y202" i="4"/>
  <c r="Y201" i="4"/>
  <c r="Y200" i="4"/>
  <c r="AB200" i="4" s="1"/>
  <c r="Y199" i="4"/>
  <c r="AB199" i="4" s="1"/>
  <c r="Y198" i="4"/>
  <c r="Y197" i="4"/>
  <c r="AC197" i="4" s="1"/>
  <c r="Y196" i="4"/>
  <c r="AB196" i="4" s="1"/>
  <c r="Y195" i="4"/>
  <c r="AC195" i="4" s="1"/>
  <c r="Y194" i="4"/>
  <c r="Y193" i="4"/>
  <c r="Y192" i="4"/>
  <c r="Y191" i="4"/>
  <c r="AB191" i="4" s="1"/>
  <c r="Y190" i="4"/>
  <c r="AB190" i="4" s="1"/>
  <c r="Y186" i="4"/>
  <c r="AC186" i="4" s="1"/>
  <c r="Y185" i="4"/>
  <c r="AB185" i="4" s="1"/>
  <c r="Y184" i="4"/>
  <c r="Y183" i="4"/>
  <c r="Y182" i="4"/>
  <c r="Y181" i="4"/>
  <c r="Y180" i="4"/>
  <c r="Y179" i="4"/>
  <c r="AC179" i="4" s="1"/>
  <c r="Y178" i="4"/>
  <c r="AC178" i="4" s="1"/>
  <c r="Y177" i="4"/>
  <c r="AB177" i="4" s="1"/>
  <c r="Y176" i="4"/>
  <c r="Y175" i="4"/>
  <c r="Y174" i="4"/>
  <c r="Y173" i="4"/>
  <c r="Y172" i="4"/>
  <c r="Y171" i="4"/>
  <c r="Y170" i="4"/>
  <c r="AB170" i="4" s="1"/>
  <c r="Y169" i="4"/>
  <c r="AB169" i="4" s="1"/>
  <c r="Y168" i="4"/>
  <c r="Y167" i="4"/>
  <c r="Y163" i="4"/>
  <c r="Y162" i="4"/>
  <c r="Y161" i="4"/>
  <c r="AB161" i="4" s="1"/>
  <c r="Y160" i="4"/>
  <c r="AC160" i="4" s="1"/>
  <c r="Y159" i="4"/>
  <c r="Y158" i="4"/>
  <c r="Y157" i="4"/>
  <c r="AC157" i="4" s="1"/>
  <c r="Y156" i="4"/>
  <c r="AB156" i="4" s="1"/>
  <c r="Y155" i="4"/>
  <c r="Y154" i="4"/>
  <c r="Y153" i="4"/>
  <c r="AB153" i="4" s="1"/>
  <c r="Y152" i="4"/>
  <c r="Y151" i="4"/>
  <c r="Y150" i="4"/>
  <c r="Y149" i="4"/>
  <c r="AC149" i="4" s="1"/>
  <c r="Y148" i="4"/>
  <c r="AC148" i="4" s="1"/>
  <c r="Y147" i="4"/>
  <c r="Y146" i="4"/>
  <c r="Y145" i="4"/>
  <c r="AB145" i="4" s="1"/>
  <c r="Y144" i="4"/>
  <c r="Y139" i="4"/>
  <c r="AC139" i="4" s="1"/>
  <c r="Y138" i="4"/>
  <c r="Y137" i="4"/>
  <c r="AC137" i="4" s="1"/>
  <c r="Y136" i="4"/>
  <c r="Y135" i="4"/>
  <c r="Y134" i="4"/>
  <c r="AC134" i="4" s="1"/>
  <c r="Y133" i="4"/>
  <c r="AC133" i="4" s="1"/>
  <c r="Y132" i="4"/>
  <c r="Y131" i="4"/>
  <c r="AC131" i="4" s="1"/>
  <c r="Y130" i="4"/>
  <c r="Y129" i="4"/>
  <c r="Y128" i="4"/>
  <c r="Y127" i="4"/>
  <c r="Y126" i="4"/>
  <c r="AC126" i="4" s="1"/>
  <c r="Y125" i="4"/>
  <c r="AC125" i="4" s="1"/>
  <c r="Y124" i="4"/>
  <c r="Y123" i="4"/>
  <c r="AC123" i="4" s="1"/>
  <c r="Y122" i="4"/>
  <c r="Y121" i="4"/>
  <c r="AC121" i="4" s="1"/>
  <c r="Y120" i="4"/>
  <c r="Y115" i="4"/>
  <c r="AC115" i="4" s="1"/>
  <c r="Y114" i="4"/>
  <c r="AC114" i="4" s="1"/>
  <c r="Y113" i="4"/>
  <c r="Y112" i="4"/>
  <c r="Y111" i="4"/>
  <c r="AB111" i="4" s="1"/>
  <c r="Y110" i="4"/>
  <c r="Y109" i="4"/>
  <c r="AB109" i="4" s="1"/>
  <c r="Y108" i="4"/>
  <c r="AB108" i="4" s="1"/>
  <c r="Y107" i="4"/>
  <c r="AC107" i="4" s="1"/>
  <c r="Y106" i="4"/>
  <c r="Y105" i="4"/>
  <c r="Y104" i="4"/>
  <c r="AB104" i="4" s="1"/>
  <c r="Y103" i="4"/>
  <c r="AC103" i="4" s="1"/>
  <c r="Y102" i="4"/>
  <c r="Y101" i="4"/>
  <c r="AC101" i="4" s="1"/>
  <c r="Y100" i="4"/>
  <c r="Y99" i="4"/>
  <c r="AC99" i="4" s="1"/>
  <c r="Y97" i="4"/>
  <c r="AB97" i="4" s="1"/>
  <c r="Y96" i="4"/>
  <c r="AB96" i="4" s="1"/>
  <c r="Y91" i="4"/>
  <c r="AC91" i="4" s="1"/>
  <c r="Y90" i="4"/>
  <c r="AC90" i="4" s="1"/>
  <c r="Y89" i="4"/>
  <c r="AC89" i="4" s="1"/>
  <c r="Y88" i="4"/>
  <c r="Y87" i="4"/>
  <c r="Y86" i="4"/>
  <c r="AC86" i="4" s="1"/>
  <c r="Y85" i="4"/>
  <c r="AB85" i="4" s="1"/>
  <c r="Y84" i="4"/>
  <c r="AC84" i="4" s="1"/>
  <c r="Y83" i="4"/>
  <c r="AB83" i="4" s="1"/>
  <c r="Y82" i="4"/>
  <c r="AC82" i="4" s="1"/>
  <c r="Y81" i="4"/>
  <c r="AC81" i="4" s="1"/>
  <c r="Y80" i="4"/>
  <c r="Y79" i="4"/>
  <c r="Y78" i="4"/>
  <c r="AB78" i="4" s="1"/>
  <c r="Y77" i="4"/>
  <c r="AC77" i="4" s="1"/>
  <c r="Y76" i="4"/>
  <c r="AC76" i="4" s="1"/>
  <c r="Y75" i="4"/>
  <c r="AC75" i="4" s="1"/>
  <c r="Y74" i="4"/>
  <c r="AC74" i="4" s="1"/>
  <c r="Y73" i="4"/>
  <c r="AC73" i="4" s="1"/>
  <c r="Y72" i="4"/>
  <c r="Y68" i="4"/>
  <c r="AC68" i="4" s="1"/>
  <c r="Y67" i="4"/>
  <c r="AC67" i="4" s="1"/>
  <c r="Y66" i="4"/>
  <c r="Y65" i="4"/>
  <c r="AB65" i="4" s="1"/>
  <c r="Y64" i="4"/>
  <c r="AC64" i="4" s="1"/>
  <c r="Y63" i="4"/>
  <c r="AB63" i="4" s="1"/>
  <c r="Y62" i="4"/>
  <c r="Y61" i="4"/>
  <c r="Y60" i="4"/>
  <c r="AB60" i="4" s="1"/>
  <c r="Y59" i="4"/>
  <c r="AC59" i="4" s="1"/>
  <c r="Y58" i="4"/>
  <c r="AC58" i="4" s="1"/>
  <c r="Y57" i="4"/>
  <c r="Y56" i="4"/>
  <c r="Y55" i="4"/>
  <c r="AB55" i="4" s="1"/>
  <c r="Y54" i="4"/>
  <c r="Y53" i="4"/>
  <c r="AC53" i="4" s="1"/>
  <c r="Y52" i="4"/>
  <c r="AB52" i="4" s="1"/>
  <c r="Y51" i="4"/>
  <c r="Y50" i="4"/>
  <c r="Y49" i="4"/>
  <c r="Y45" i="4"/>
  <c r="Y44" i="4"/>
  <c r="AC44" i="4" s="1"/>
  <c r="Y43" i="4"/>
  <c r="AC43" i="4" s="1"/>
  <c r="Y42" i="4"/>
  <c r="AC42" i="4" s="1"/>
  <c r="Y41" i="4"/>
  <c r="AB41" i="4" s="1"/>
  <c r="Y40" i="4"/>
  <c r="Y39" i="4"/>
  <c r="AB39" i="4" s="1"/>
  <c r="Y38" i="4"/>
  <c r="Y37" i="4"/>
  <c r="AC37" i="4" s="1"/>
  <c r="Y36" i="4"/>
  <c r="AC36" i="4" s="1"/>
  <c r="Y35" i="4"/>
  <c r="AB35" i="4" s="1"/>
  <c r="Y34" i="4"/>
  <c r="AC34" i="4" s="1"/>
  <c r="Y33" i="4"/>
  <c r="AB33" i="4" s="1"/>
  <c r="Y32" i="4"/>
  <c r="AC32" i="4" s="1"/>
  <c r="Y31" i="4"/>
  <c r="Y30" i="4"/>
  <c r="Y29" i="4"/>
  <c r="Y28" i="4"/>
  <c r="Y27" i="4"/>
  <c r="AB27" i="4" s="1"/>
  <c r="Y26" i="4"/>
  <c r="AC26" i="4" s="1"/>
  <c r="AA116" i="4"/>
  <c r="AA117" i="4" s="1"/>
  <c r="Z116" i="4"/>
  <c r="Z117" i="4" s="1"/>
  <c r="X116" i="4"/>
  <c r="X117" i="4" s="1"/>
  <c r="W116" i="4"/>
  <c r="W117" i="4" s="1"/>
  <c r="V116" i="4"/>
  <c r="V117" i="4" s="1"/>
  <c r="U116" i="4"/>
  <c r="U117" i="4" s="1"/>
  <c r="AA92" i="4"/>
  <c r="AA93" i="4" s="1"/>
  <c r="Z92" i="4"/>
  <c r="Z93" i="4" s="1"/>
  <c r="X92" i="4"/>
  <c r="X93" i="4" s="1"/>
  <c r="W92" i="4"/>
  <c r="W93" i="4" s="1"/>
  <c r="V92" i="4"/>
  <c r="V93" i="4" s="1"/>
  <c r="U92" i="4"/>
  <c r="U93" i="4" s="1"/>
  <c r="AC209" i="4"/>
  <c r="AB209" i="4"/>
  <c r="AC208" i="4"/>
  <c r="AB208" i="4"/>
  <c r="AC201" i="4"/>
  <c r="AB201" i="4"/>
  <c r="AC200" i="4"/>
  <c r="AC198" i="4"/>
  <c r="AC193" i="4"/>
  <c r="AB193" i="4"/>
  <c r="AC192" i="4"/>
  <c r="AB192" i="4"/>
  <c r="AC182" i="4"/>
  <c r="AB182" i="4"/>
  <c r="AC181" i="4"/>
  <c r="AB181" i="4"/>
  <c r="AC174" i="4"/>
  <c r="AB174" i="4"/>
  <c r="AC173" i="4"/>
  <c r="AB173" i="4"/>
  <c r="AB163" i="4"/>
  <c r="AC162" i="4"/>
  <c r="AB162" i="4"/>
  <c r="AB155" i="4"/>
  <c r="AC154" i="4"/>
  <c r="AB154" i="4"/>
  <c r="AB147" i="4"/>
  <c r="AC146" i="4"/>
  <c r="AB146" i="4"/>
  <c r="AC127" i="4"/>
  <c r="AC98" i="4"/>
  <c r="AB98" i="4"/>
  <c r="AB90" i="4"/>
  <c r="AB86" i="4"/>
  <c r="AC85" i="4"/>
  <c r="AC51" i="4"/>
  <c r="AC39" i="4"/>
  <c r="AC31" i="4"/>
  <c r="AB31" i="4"/>
  <c r="Y22" i="4"/>
  <c r="AB22" i="4" s="1"/>
  <c r="Y21" i="4"/>
  <c r="Y20" i="4"/>
  <c r="AB20" i="4" s="1"/>
  <c r="Y19" i="4"/>
  <c r="Y18" i="4"/>
  <c r="AB18" i="4" s="1"/>
  <c r="Y17" i="4"/>
  <c r="Y16" i="4"/>
  <c r="AB16" i="4" s="1"/>
  <c r="Y15" i="4"/>
  <c r="Y14" i="4"/>
  <c r="AB14" i="4" s="1"/>
  <c r="Y13" i="4"/>
  <c r="AC13" i="4" s="1"/>
  <c r="Y12" i="4"/>
  <c r="AB12" i="4" s="1"/>
  <c r="Y11" i="4"/>
  <c r="Y10" i="4"/>
  <c r="AB10" i="4" s="1"/>
  <c r="Y9" i="4"/>
  <c r="Y8" i="4"/>
  <c r="AB8" i="4" s="1"/>
  <c r="Y7" i="4"/>
  <c r="Y6" i="4"/>
  <c r="AB6" i="4" s="1"/>
  <c r="Y5" i="4"/>
  <c r="AB5" i="4" s="1"/>
  <c r="Y4" i="4"/>
  <c r="Y3" i="4"/>
  <c r="Y114" i="3"/>
  <c r="AC114" i="3" s="1"/>
  <c r="Y113" i="3"/>
  <c r="AC113" i="3" s="1"/>
  <c r="Y112" i="3"/>
  <c r="AB112" i="3" s="1"/>
  <c r="Y111" i="3"/>
  <c r="Y110" i="3"/>
  <c r="AB110" i="3" s="1"/>
  <c r="Y109" i="3"/>
  <c r="Y108" i="3"/>
  <c r="AC108" i="3" s="1"/>
  <c r="Y107" i="3"/>
  <c r="AC107" i="3" s="1"/>
  <c r="Y106" i="3"/>
  <c r="AC106" i="3" s="1"/>
  <c r="Y105" i="3"/>
  <c r="Y104" i="3"/>
  <c r="AC104" i="3" s="1"/>
  <c r="Y103" i="3"/>
  <c r="Y102" i="3"/>
  <c r="Y101" i="3"/>
  <c r="AC101" i="3" s="1"/>
  <c r="Y100" i="3"/>
  <c r="AC100" i="3" s="1"/>
  <c r="Y99" i="3"/>
  <c r="AC99" i="3" s="1"/>
  <c r="Y98" i="3"/>
  <c r="AC98" i="3" s="1"/>
  <c r="Y97" i="3"/>
  <c r="Y96" i="3"/>
  <c r="AC96" i="3" s="1"/>
  <c r="Y95" i="3"/>
  <c r="Y91" i="3"/>
  <c r="AB91" i="3" s="1"/>
  <c r="Y90" i="3"/>
  <c r="Y89" i="3"/>
  <c r="AC89" i="3" s="1"/>
  <c r="Y88" i="3"/>
  <c r="Y87" i="3"/>
  <c r="AC87" i="3" s="1"/>
  <c r="Y86" i="3"/>
  <c r="Y85" i="3"/>
  <c r="AB85" i="3" s="1"/>
  <c r="Y84" i="3"/>
  <c r="AC84" i="3" s="1"/>
  <c r="Y83" i="3"/>
  <c r="AB83" i="3" s="1"/>
  <c r="Y82" i="3"/>
  <c r="Y81" i="3"/>
  <c r="Y80" i="3"/>
  <c r="AC80" i="3" s="1"/>
  <c r="Y79" i="3"/>
  <c r="AC79" i="3" s="1"/>
  <c r="Y78" i="3"/>
  <c r="Y77" i="3"/>
  <c r="AB77" i="3" s="1"/>
  <c r="Y76" i="3"/>
  <c r="AC76" i="3" s="1"/>
  <c r="Y75" i="3"/>
  <c r="Y74" i="3"/>
  <c r="AB74" i="3" s="1"/>
  <c r="Y73" i="3"/>
  <c r="AC73" i="3" s="1"/>
  <c r="Y72" i="3"/>
  <c r="Y68" i="3"/>
  <c r="AC68" i="3" s="1"/>
  <c r="Y67" i="3"/>
  <c r="AB67" i="3" s="1"/>
  <c r="Y66" i="3"/>
  <c r="AB66" i="3" s="1"/>
  <c r="Y65" i="3"/>
  <c r="Y64" i="3"/>
  <c r="Y63" i="3"/>
  <c r="AC63" i="3" s="1"/>
  <c r="Y62" i="3"/>
  <c r="AC62" i="3" s="1"/>
  <c r="Y61" i="3"/>
  <c r="AC61" i="3" s="1"/>
  <c r="Y60" i="3"/>
  <c r="AC60" i="3" s="1"/>
  <c r="Y59" i="3"/>
  <c r="Y58" i="3"/>
  <c r="AC58" i="3" s="1"/>
  <c r="Y57" i="3"/>
  <c r="AB57" i="3" s="1"/>
  <c r="Y56" i="3"/>
  <c r="AC56" i="3" s="1"/>
  <c r="Y55" i="3"/>
  <c r="AB55" i="3" s="1"/>
  <c r="Y54" i="3"/>
  <c r="AC54" i="3" s="1"/>
  <c r="Y53" i="3"/>
  <c r="AC53" i="3" s="1"/>
  <c r="Y52" i="3"/>
  <c r="AC52" i="3" s="1"/>
  <c r="Y51" i="3"/>
  <c r="AC51" i="3" s="1"/>
  <c r="Y50" i="3"/>
  <c r="AB50" i="3" s="1"/>
  <c r="Y49" i="3"/>
  <c r="AC49" i="3" s="1"/>
  <c r="Y45" i="3"/>
  <c r="AC45" i="3" s="1"/>
  <c r="Y44" i="3"/>
  <c r="Y43" i="3"/>
  <c r="AB43" i="3" s="1"/>
  <c r="Y42" i="3"/>
  <c r="AB42" i="3" s="1"/>
  <c r="Y41" i="3"/>
  <c r="AC41" i="3" s="1"/>
  <c r="Y40" i="3"/>
  <c r="AC40" i="3" s="1"/>
  <c r="Y39" i="3"/>
  <c r="AB39" i="3" s="1"/>
  <c r="Y38" i="3"/>
  <c r="AC38" i="3" s="1"/>
  <c r="Y37" i="3"/>
  <c r="Y36" i="3"/>
  <c r="AB36" i="3" s="1"/>
  <c r="Y35" i="3"/>
  <c r="AB35" i="3" s="1"/>
  <c r="Y34" i="3"/>
  <c r="Y33" i="3"/>
  <c r="AC33" i="3" s="1"/>
  <c r="Y32" i="3"/>
  <c r="AB32" i="3" s="1"/>
  <c r="Y31" i="3"/>
  <c r="AB31" i="3" s="1"/>
  <c r="Y30" i="3"/>
  <c r="AC30" i="3" s="1"/>
  <c r="Y29" i="3"/>
  <c r="AB29" i="3" s="1"/>
  <c r="Y28" i="3"/>
  <c r="Y27" i="3"/>
  <c r="AB27" i="3" s="1"/>
  <c r="Y26" i="3"/>
  <c r="AB26" i="3" s="1"/>
  <c r="Y22" i="3"/>
  <c r="Y21" i="3"/>
  <c r="Y20" i="3"/>
  <c r="Y19" i="3"/>
  <c r="Y18" i="3"/>
  <c r="Y17" i="3"/>
  <c r="AC17" i="3" s="1"/>
  <c r="Y16" i="3"/>
  <c r="AC16" i="3" s="1"/>
  <c r="Y15" i="3"/>
  <c r="AC15" i="3" s="1"/>
  <c r="Y14" i="3"/>
  <c r="Y13" i="3"/>
  <c r="AC13" i="3" s="1"/>
  <c r="Y12" i="3"/>
  <c r="AC12" i="3" s="1"/>
  <c r="Y11" i="3"/>
  <c r="AC11" i="3" s="1"/>
  <c r="Y10" i="3"/>
  <c r="AC10" i="3" s="1"/>
  <c r="Y9" i="3"/>
  <c r="Y8" i="3"/>
  <c r="AC8" i="3" s="1"/>
  <c r="Y7" i="3"/>
  <c r="AC7" i="3" s="1"/>
  <c r="Y6" i="3"/>
  <c r="AC6" i="3" s="1"/>
  <c r="Y5" i="3"/>
  <c r="AB5" i="3" s="1"/>
  <c r="Y4" i="3"/>
  <c r="AC4" i="3" s="1"/>
  <c r="Y3" i="3"/>
  <c r="AC3" i="3" s="1"/>
  <c r="AB114" i="3"/>
  <c r="AB113" i="3"/>
  <c r="AC112" i="3"/>
  <c r="AC111" i="3"/>
  <c r="AB111" i="3"/>
  <c r="AB108" i="3"/>
  <c r="AB104" i="3"/>
  <c r="AC103" i="3"/>
  <c r="AB103" i="3"/>
  <c r="AB101" i="3"/>
  <c r="AB98" i="3"/>
  <c r="AC95" i="3"/>
  <c r="AB95" i="3"/>
  <c r="AC88" i="3"/>
  <c r="AB88" i="3"/>
  <c r="AB84" i="3"/>
  <c r="AC81" i="3"/>
  <c r="AB81" i="3"/>
  <c r="AB80" i="3"/>
  <c r="AC78" i="3"/>
  <c r="AB78" i="3"/>
  <c r="AC74" i="3"/>
  <c r="AB73" i="3"/>
  <c r="AC72" i="3"/>
  <c r="AB72" i="3"/>
  <c r="AC66" i="3"/>
  <c r="AC65" i="3"/>
  <c r="AB65" i="3"/>
  <c r="AB63" i="3"/>
  <c r="AB58" i="3"/>
  <c r="AC57" i="3"/>
  <c r="AC55" i="3"/>
  <c r="AB51" i="3"/>
  <c r="AC50" i="3"/>
  <c r="AB49" i="3"/>
  <c r="AB45" i="3"/>
  <c r="AC43" i="3"/>
  <c r="AC42" i="3"/>
  <c r="AB40" i="3"/>
  <c r="AB38" i="3"/>
  <c r="AC36" i="3"/>
  <c r="AC35" i="3"/>
  <c r="AC34" i="3"/>
  <c r="AB34" i="3"/>
  <c r="AB30" i="3"/>
  <c r="AC29" i="3"/>
  <c r="AC27" i="3"/>
  <c r="AC26" i="3"/>
  <c r="AC21" i="3"/>
  <c r="AB21" i="3"/>
  <c r="AC20" i="3"/>
  <c r="AB20" i="3"/>
  <c r="AC19" i="3"/>
  <c r="AB19" i="3"/>
  <c r="AB17" i="3"/>
  <c r="AB13" i="3"/>
  <c r="AB12" i="3"/>
  <c r="AB11" i="3"/>
  <c r="AB10" i="3"/>
  <c r="Y91" i="2"/>
  <c r="AC91" i="2" s="1"/>
  <c r="Y90" i="2"/>
  <c r="Y89" i="2"/>
  <c r="AC89" i="2" s="1"/>
  <c r="Y88" i="2"/>
  <c r="AC88" i="2" s="1"/>
  <c r="Y87" i="2"/>
  <c r="AC87" i="2" s="1"/>
  <c r="Y86" i="2"/>
  <c r="Y85" i="2"/>
  <c r="AB85" i="2" s="1"/>
  <c r="Y84" i="2"/>
  <c r="AC84" i="2" s="1"/>
  <c r="Y83" i="2"/>
  <c r="AC83" i="2" s="1"/>
  <c r="Y82" i="2"/>
  <c r="Y81" i="2"/>
  <c r="AC81" i="2" s="1"/>
  <c r="Y80" i="2"/>
  <c r="AC80" i="2" s="1"/>
  <c r="Y79" i="2"/>
  <c r="AC79" i="2" s="1"/>
  <c r="Y78" i="2"/>
  <c r="Y77" i="2"/>
  <c r="Y76" i="2"/>
  <c r="AC76" i="2" s="1"/>
  <c r="Y75" i="2"/>
  <c r="AC75" i="2" s="1"/>
  <c r="Y74" i="2"/>
  <c r="Y73" i="2"/>
  <c r="AC73" i="2" s="1"/>
  <c r="Y72" i="2"/>
  <c r="AC72" i="2" s="1"/>
  <c r="Y68" i="2"/>
  <c r="AC68" i="2" s="1"/>
  <c r="Y67" i="2"/>
  <c r="Y66" i="2"/>
  <c r="Y65" i="2"/>
  <c r="AC65" i="2" s="1"/>
  <c r="Y64" i="2"/>
  <c r="AC64" i="2" s="1"/>
  <c r="Y63" i="2"/>
  <c r="Y62" i="2"/>
  <c r="AB62" i="2" s="1"/>
  <c r="Y61" i="2"/>
  <c r="AC61" i="2" s="1"/>
  <c r="Y60" i="2"/>
  <c r="AC60" i="2" s="1"/>
  <c r="Y59" i="2"/>
  <c r="Y58" i="2"/>
  <c r="AC58" i="2" s="1"/>
  <c r="Y57" i="2"/>
  <c r="AC57" i="2" s="1"/>
  <c r="Y56" i="2"/>
  <c r="AC56" i="2" s="1"/>
  <c r="Y55" i="2"/>
  <c r="Y54" i="2"/>
  <c r="AB54" i="2" s="1"/>
  <c r="Y53" i="2"/>
  <c r="AC53" i="2" s="1"/>
  <c r="Y52" i="2"/>
  <c r="AC52" i="2" s="1"/>
  <c r="Y51" i="2"/>
  <c r="Y50" i="2"/>
  <c r="AC50" i="2" s="1"/>
  <c r="Y49" i="2"/>
  <c r="AC49" i="2" s="1"/>
  <c r="Y45" i="2"/>
  <c r="AC45" i="2" s="1"/>
  <c r="Y44" i="2"/>
  <c r="Y43" i="2"/>
  <c r="Y42" i="2"/>
  <c r="AC42" i="2" s="1"/>
  <c r="Y41" i="2"/>
  <c r="AC41" i="2" s="1"/>
  <c r="Y40" i="2"/>
  <c r="Y39" i="2"/>
  <c r="AB39" i="2" s="1"/>
  <c r="Y38" i="2"/>
  <c r="AC38" i="2" s="1"/>
  <c r="Y37" i="2"/>
  <c r="AC37" i="2" s="1"/>
  <c r="Y36" i="2"/>
  <c r="Y35" i="2"/>
  <c r="Y34" i="2"/>
  <c r="AC34" i="2" s="1"/>
  <c r="Y33" i="2"/>
  <c r="AC33" i="2" s="1"/>
  <c r="Y32" i="2"/>
  <c r="Y31" i="2"/>
  <c r="AC31" i="2" s="1"/>
  <c r="Y30" i="2"/>
  <c r="AC30" i="2" s="1"/>
  <c r="Y29" i="2"/>
  <c r="AC29" i="2" s="1"/>
  <c r="Y28" i="2"/>
  <c r="Y27" i="2"/>
  <c r="AC27" i="2" s="1"/>
  <c r="Y26" i="2"/>
  <c r="AC26" i="2" s="1"/>
  <c r="Y22" i="2"/>
  <c r="Y21" i="2"/>
  <c r="AC21" i="2" s="1"/>
  <c r="Y20" i="2"/>
  <c r="AC20" i="2" s="1"/>
  <c r="Y19" i="2"/>
  <c r="Y18" i="2"/>
  <c r="Y17" i="2"/>
  <c r="AC17" i="2" s="1"/>
  <c r="Y16" i="2"/>
  <c r="AC16" i="2" s="1"/>
  <c r="Y15" i="2"/>
  <c r="AB15" i="2" s="1"/>
  <c r="Y14" i="2"/>
  <c r="Y13" i="2"/>
  <c r="AC13" i="2" s="1"/>
  <c r="Y12" i="2"/>
  <c r="AC12" i="2" s="1"/>
  <c r="Y11" i="2"/>
  <c r="AB11" i="2" s="1"/>
  <c r="Y10" i="2"/>
  <c r="Y9" i="2"/>
  <c r="AC9" i="2" s="1"/>
  <c r="Y8" i="2"/>
  <c r="AC8" i="2" s="1"/>
  <c r="Y7" i="2"/>
  <c r="AC7" i="2" s="1"/>
  <c r="Y6" i="2"/>
  <c r="Y5" i="2"/>
  <c r="AC5" i="2" s="1"/>
  <c r="Y4" i="2"/>
  <c r="AC4" i="2" s="1"/>
  <c r="Y3" i="2"/>
  <c r="AC3" i="2" s="1"/>
  <c r="L114" i="10"/>
  <c r="K114" i="10"/>
  <c r="L113" i="10"/>
  <c r="K113" i="10"/>
  <c r="L112" i="10"/>
  <c r="K112" i="10"/>
  <c r="L111" i="10"/>
  <c r="K111" i="10"/>
  <c r="L110" i="10"/>
  <c r="K110" i="10"/>
  <c r="L109" i="10"/>
  <c r="K109" i="10"/>
  <c r="L108" i="10"/>
  <c r="K108" i="10"/>
  <c r="L107" i="10"/>
  <c r="K107" i="10"/>
  <c r="L106" i="10"/>
  <c r="K106" i="10"/>
  <c r="L105" i="10"/>
  <c r="K105" i="10"/>
  <c r="L104" i="10"/>
  <c r="K104" i="10"/>
  <c r="L103" i="10"/>
  <c r="K103" i="10"/>
  <c r="L102" i="10"/>
  <c r="K102" i="10"/>
  <c r="L101" i="10"/>
  <c r="K101" i="10"/>
  <c r="L100" i="10"/>
  <c r="K100" i="10"/>
  <c r="L99" i="10"/>
  <c r="K99" i="10"/>
  <c r="L98" i="10"/>
  <c r="K98" i="10"/>
  <c r="L97" i="10"/>
  <c r="K97" i="10"/>
  <c r="L96" i="10"/>
  <c r="K96" i="10"/>
  <c r="L95" i="10"/>
  <c r="K95" i="10"/>
  <c r="L91" i="10"/>
  <c r="K91" i="10"/>
  <c r="L90" i="10"/>
  <c r="K90" i="10"/>
  <c r="L89" i="10"/>
  <c r="K89" i="10"/>
  <c r="L88" i="10"/>
  <c r="K88" i="10"/>
  <c r="L87" i="10"/>
  <c r="K87" i="10"/>
  <c r="L86" i="10"/>
  <c r="K86" i="10"/>
  <c r="L85" i="10"/>
  <c r="K85" i="10"/>
  <c r="L84" i="10"/>
  <c r="K84" i="10"/>
  <c r="L83" i="10"/>
  <c r="K83" i="10"/>
  <c r="L82" i="10"/>
  <c r="K82" i="10"/>
  <c r="L81" i="10"/>
  <c r="K81" i="10"/>
  <c r="L80" i="10"/>
  <c r="K80" i="10"/>
  <c r="L79" i="10"/>
  <c r="K79" i="10"/>
  <c r="L78" i="10"/>
  <c r="K78" i="10"/>
  <c r="L77" i="10"/>
  <c r="K77" i="10"/>
  <c r="L76" i="10"/>
  <c r="K76" i="10"/>
  <c r="L75" i="10"/>
  <c r="K75" i="10"/>
  <c r="L74" i="10"/>
  <c r="K74" i="10"/>
  <c r="L73" i="10"/>
  <c r="K73" i="10"/>
  <c r="L72" i="10"/>
  <c r="K72" i="10"/>
  <c r="L68" i="10"/>
  <c r="K68" i="10"/>
  <c r="L67" i="10"/>
  <c r="K67" i="10"/>
  <c r="L66" i="10"/>
  <c r="K66" i="10"/>
  <c r="L65" i="10"/>
  <c r="K65" i="10"/>
  <c r="L64" i="10"/>
  <c r="K64" i="10"/>
  <c r="L63" i="10"/>
  <c r="K63" i="10"/>
  <c r="L62" i="10"/>
  <c r="K62" i="10"/>
  <c r="L61" i="10"/>
  <c r="K61" i="10"/>
  <c r="L60" i="10"/>
  <c r="K60" i="10"/>
  <c r="L59" i="10"/>
  <c r="K59" i="10"/>
  <c r="L58" i="10"/>
  <c r="K58" i="10"/>
  <c r="L57" i="10"/>
  <c r="K57" i="10"/>
  <c r="L56" i="10"/>
  <c r="K56" i="10"/>
  <c r="L55" i="10"/>
  <c r="K55" i="10"/>
  <c r="L54" i="10"/>
  <c r="K54" i="10"/>
  <c r="L53" i="10"/>
  <c r="K53" i="10"/>
  <c r="L52" i="10"/>
  <c r="K52" i="10"/>
  <c r="L51" i="10"/>
  <c r="K51" i="10"/>
  <c r="L50" i="10"/>
  <c r="K50" i="10"/>
  <c r="L49" i="10"/>
  <c r="K49" i="10"/>
  <c r="L45" i="10"/>
  <c r="K45" i="10"/>
  <c r="L44" i="10"/>
  <c r="K44" i="10"/>
  <c r="L43" i="10"/>
  <c r="K43" i="10"/>
  <c r="L42" i="10"/>
  <c r="K42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4" i="10"/>
  <c r="K34" i="10"/>
  <c r="L33" i="10"/>
  <c r="K33" i="10"/>
  <c r="L32" i="10"/>
  <c r="K32" i="10"/>
  <c r="L31" i="10"/>
  <c r="K31" i="10"/>
  <c r="L30" i="10"/>
  <c r="K30" i="10"/>
  <c r="L29" i="10"/>
  <c r="K29" i="10"/>
  <c r="L28" i="10"/>
  <c r="K28" i="10"/>
  <c r="L27" i="10"/>
  <c r="K27" i="10"/>
  <c r="L26" i="10"/>
  <c r="K26" i="10"/>
  <c r="L22" i="10"/>
  <c r="K22" i="10"/>
  <c r="L21" i="10"/>
  <c r="K21" i="10"/>
  <c r="L20" i="10"/>
  <c r="K20" i="10"/>
  <c r="L19" i="10"/>
  <c r="K19" i="10"/>
  <c r="L18" i="10"/>
  <c r="K18" i="10"/>
  <c r="L17" i="10"/>
  <c r="K17" i="10"/>
  <c r="L16" i="10"/>
  <c r="K16" i="10"/>
  <c r="L15" i="10"/>
  <c r="K15" i="10"/>
  <c r="L14" i="10"/>
  <c r="K14" i="10"/>
  <c r="L13" i="10"/>
  <c r="K13" i="10"/>
  <c r="L12" i="10"/>
  <c r="K12" i="10"/>
  <c r="L11" i="10"/>
  <c r="K11" i="10"/>
  <c r="L10" i="10"/>
  <c r="K10" i="10"/>
  <c r="L9" i="10"/>
  <c r="K9" i="10"/>
  <c r="L8" i="10"/>
  <c r="K8" i="10"/>
  <c r="L7" i="10"/>
  <c r="K7" i="10"/>
  <c r="L6" i="10"/>
  <c r="K6" i="10"/>
  <c r="L5" i="10"/>
  <c r="K5" i="10"/>
  <c r="L4" i="10"/>
  <c r="K4" i="10"/>
  <c r="L3" i="10"/>
  <c r="K3" i="10"/>
  <c r="Y91" i="1"/>
  <c r="Y90" i="1"/>
  <c r="AC90" i="1" s="1"/>
  <c r="Y89" i="1"/>
  <c r="Y88" i="1"/>
  <c r="AB88" i="1" s="1"/>
  <c r="Y87" i="1"/>
  <c r="AB87" i="1" s="1"/>
  <c r="Y86" i="1"/>
  <c r="AB86" i="1" s="1"/>
  <c r="Y85" i="1"/>
  <c r="AC85" i="1" s="1"/>
  <c r="Y84" i="1"/>
  <c r="AB84" i="1" s="1"/>
  <c r="Y83" i="1"/>
  <c r="Y82" i="1"/>
  <c r="AC82" i="1" s="1"/>
  <c r="Y81" i="1"/>
  <c r="Y80" i="1"/>
  <c r="Y79" i="1"/>
  <c r="AB79" i="1" s="1"/>
  <c r="Y78" i="1"/>
  <c r="AC78" i="1" s="1"/>
  <c r="Y77" i="1"/>
  <c r="AB77" i="1" s="1"/>
  <c r="Y76" i="1"/>
  <c r="Y75" i="1"/>
  <c r="Y74" i="1"/>
  <c r="AC74" i="1" s="1"/>
  <c r="Y73" i="1"/>
  <c r="Y72" i="1"/>
  <c r="AB72" i="1" s="1"/>
  <c r="Y68" i="1"/>
  <c r="AC68" i="1" s="1"/>
  <c r="Y67" i="1"/>
  <c r="AB67" i="1" s="1"/>
  <c r="Y66" i="1"/>
  <c r="AC66" i="1" s="1"/>
  <c r="Y65" i="1"/>
  <c r="AC65" i="1" s="1"/>
  <c r="Y64" i="1"/>
  <c r="Y63" i="1"/>
  <c r="AB63" i="1" s="1"/>
  <c r="Y62" i="1"/>
  <c r="Y61" i="1"/>
  <c r="AC61" i="1" s="1"/>
  <c r="Y60" i="1"/>
  <c r="AC60" i="1" s="1"/>
  <c r="Y59" i="1"/>
  <c r="AC59" i="1" s="1"/>
  <c r="Y58" i="1"/>
  <c r="AC58" i="1" s="1"/>
  <c r="Y57" i="1"/>
  <c r="Y56" i="1"/>
  <c r="AC56" i="1" s="1"/>
  <c r="Y55" i="1"/>
  <c r="AC55" i="1" s="1"/>
  <c r="Y54" i="1"/>
  <c r="Y53" i="1"/>
  <c r="AC53" i="1" s="1"/>
  <c r="Y52" i="1"/>
  <c r="AC52" i="1" s="1"/>
  <c r="Y51" i="1"/>
  <c r="AC51" i="1" s="1"/>
  <c r="Y50" i="1"/>
  <c r="AB50" i="1" s="1"/>
  <c r="Y49" i="1"/>
  <c r="AC49" i="1" s="1"/>
  <c r="Y45" i="1"/>
  <c r="AB45" i="1" s="1"/>
  <c r="Y44" i="1"/>
  <c r="AC44" i="1" s="1"/>
  <c r="Y43" i="1"/>
  <c r="AC43" i="1" s="1"/>
  <c r="Y42" i="1"/>
  <c r="AC42" i="1" s="1"/>
  <c r="Y41" i="1"/>
  <c r="AB41" i="1" s="1"/>
  <c r="Y40" i="1"/>
  <c r="AC40" i="1" s="1"/>
  <c r="Y39" i="1"/>
  <c r="AC39" i="1" s="1"/>
  <c r="Y38" i="1"/>
  <c r="Y37" i="1"/>
  <c r="AB37" i="1" s="1"/>
  <c r="Y36" i="1"/>
  <c r="Y35" i="1"/>
  <c r="AC35" i="1" s="1"/>
  <c r="Y34" i="1"/>
  <c r="AC34" i="1" s="1"/>
  <c r="Y33" i="1"/>
  <c r="AC33" i="1" s="1"/>
  <c r="Y32" i="1"/>
  <c r="AC32" i="1" s="1"/>
  <c r="Y31" i="1"/>
  <c r="AC31" i="1" s="1"/>
  <c r="Y30" i="1"/>
  <c r="Y29" i="1"/>
  <c r="Y28" i="1"/>
  <c r="AB28" i="1" s="1"/>
  <c r="Y27" i="1"/>
  <c r="AC27" i="1" s="1"/>
  <c r="Y26" i="1"/>
  <c r="AC26" i="1" s="1"/>
  <c r="AC91" i="1"/>
  <c r="AB91" i="1"/>
  <c r="AB90" i="1"/>
  <c r="AC88" i="1"/>
  <c r="AC84" i="1"/>
  <c r="AC83" i="1"/>
  <c r="AB83" i="1"/>
  <c r="AB82" i="1"/>
  <c r="AC80" i="1"/>
  <c r="AB80" i="1"/>
  <c r="AC76" i="1"/>
  <c r="AB76" i="1"/>
  <c r="AC75" i="1"/>
  <c r="AB75" i="1"/>
  <c r="AB74" i="1"/>
  <c r="AC72" i="1"/>
  <c r="AB65" i="1"/>
  <c r="AC64" i="1"/>
  <c r="AB64" i="1"/>
  <c r="AB58" i="1"/>
  <c r="AB56" i="1"/>
  <c r="AB55" i="1"/>
  <c r="AC50" i="1"/>
  <c r="AB49" i="1"/>
  <c r="AC41" i="1"/>
  <c r="AB40" i="1"/>
  <c r="AC38" i="1"/>
  <c r="AB38" i="1"/>
  <c r="AC37" i="1"/>
  <c r="AC36" i="1"/>
  <c r="AB36" i="1"/>
  <c r="AC30" i="1"/>
  <c r="AB30" i="1"/>
  <c r="AC28" i="1"/>
  <c r="AC22" i="1"/>
  <c r="AB22" i="1"/>
  <c r="AC21" i="1"/>
  <c r="AB21" i="1"/>
  <c r="AC20" i="1"/>
  <c r="AB20" i="1"/>
  <c r="AC19" i="1"/>
  <c r="AB19" i="1"/>
  <c r="AC18" i="1"/>
  <c r="AB18" i="1"/>
  <c r="AC17" i="1"/>
  <c r="AB17" i="1"/>
  <c r="AC16" i="1"/>
  <c r="AB16" i="1"/>
  <c r="AC15" i="1"/>
  <c r="AB15" i="1"/>
  <c r="AC14" i="1"/>
  <c r="AB14" i="1"/>
  <c r="AC13" i="1"/>
  <c r="AB13" i="1"/>
  <c r="AC12" i="1"/>
  <c r="AB12" i="1"/>
  <c r="AC11" i="1"/>
  <c r="AB11" i="1"/>
  <c r="AC10" i="1"/>
  <c r="AB10" i="1"/>
  <c r="AC9" i="1"/>
  <c r="AB9" i="1"/>
  <c r="AC8" i="1"/>
  <c r="AB8" i="1"/>
  <c r="AC7" i="1"/>
  <c r="AB7" i="1"/>
  <c r="AC6" i="1"/>
  <c r="AB6" i="1"/>
  <c r="AC5" i="1"/>
  <c r="AB5" i="1"/>
  <c r="AC4" i="1"/>
  <c r="AB4" i="1"/>
  <c r="AC3" i="1"/>
  <c r="AC23" i="1" s="1"/>
  <c r="AC24" i="1" s="1"/>
  <c r="Y3" i="1"/>
  <c r="AB3" i="1" s="1"/>
  <c r="AB23" i="1" s="1"/>
  <c r="AB24" i="1" s="1"/>
  <c r="AC170" i="4" l="1"/>
  <c r="AB81" i="4"/>
  <c r="AC177" i="4"/>
  <c r="AC185" i="4"/>
  <c r="AB74" i="4"/>
  <c r="AC169" i="4"/>
  <c r="AB178" i="4"/>
  <c r="AC27" i="4"/>
  <c r="AB149" i="4"/>
  <c r="AB195" i="4"/>
  <c r="AB5" i="2"/>
  <c r="AC54" i="2"/>
  <c r="AB17" i="2"/>
  <c r="AB21" i="2"/>
  <c r="AC62" i="2"/>
  <c r="AC39" i="2"/>
  <c r="AB81" i="2"/>
  <c r="AB89" i="2"/>
  <c r="AB27" i="2"/>
  <c r="AB64" i="2"/>
  <c r="AB83" i="2"/>
  <c r="AC85" i="2"/>
  <c r="AB31" i="2"/>
  <c r="AB73" i="2"/>
  <c r="AC11" i="2"/>
  <c r="AB3" i="2"/>
  <c r="AB45" i="2"/>
  <c r="AB58" i="2"/>
  <c r="AC62" i="1"/>
  <c r="AB62" i="1"/>
  <c r="AB89" i="1"/>
  <c r="AC89" i="1"/>
  <c r="AC35" i="2"/>
  <c r="AB35" i="2"/>
  <c r="AC43" i="2"/>
  <c r="AB43" i="2"/>
  <c r="AC66" i="2"/>
  <c r="AB66" i="2"/>
  <c r="AC77" i="2"/>
  <c r="AB77" i="2"/>
  <c r="AB7" i="2"/>
  <c r="AB50" i="2"/>
  <c r="AC5" i="3"/>
  <c r="AC32" i="3"/>
  <c r="AB56" i="3"/>
  <c r="AC67" i="3"/>
  <c r="AB157" i="4"/>
  <c r="AB73" i="1"/>
  <c r="AC73" i="1"/>
  <c r="AB85" i="1"/>
  <c r="AB32" i="1"/>
  <c r="AB44" i="1"/>
  <c r="AC63" i="1"/>
  <c r="AB66" i="1"/>
  <c r="AC77" i="1"/>
  <c r="AB6" i="3"/>
  <c r="AC110" i="3"/>
  <c r="AC9" i="3"/>
  <c r="AB9" i="3"/>
  <c r="AC28" i="3"/>
  <c r="AB28" i="3"/>
  <c r="AC44" i="3"/>
  <c r="AB44" i="3"/>
  <c r="AC59" i="3"/>
  <c r="AB59" i="3"/>
  <c r="AC82" i="3"/>
  <c r="AB82" i="3"/>
  <c r="AC86" i="3"/>
  <c r="AB86" i="3"/>
  <c r="AC90" i="3"/>
  <c r="AB90" i="3"/>
  <c r="AC97" i="3"/>
  <c r="AB97" i="3"/>
  <c r="AC105" i="3"/>
  <c r="AB105" i="3"/>
  <c r="AC109" i="3"/>
  <c r="AB109" i="3"/>
  <c r="AC14" i="3"/>
  <c r="AB14" i="3"/>
  <c r="AC18" i="3"/>
  <c r="AB18" i="3"/>
  <c r="AC22" i="3"/>
  <c r="AB22" i="3"/>
  <c r="AC37" i="3"/>
  <c r="AB37" i="3"/>
  <c r="AC64" i="3"/>
  <c r="AB64" i="3"/>
  <c r="AB75" i="3"/>
  <c r="AC75" i="3"/>
  <c r="AC102" i="3"/>
  <c r="AB102" i="3"/>
  <c r="AC54" i="1"/>
  <c r="AB54" i="1"/>
  <c r="AC19" i="2"/>
  <c r="AB19" i="2"/>
  <c r="AC15" i="2"/>
  <c r="AC83" i="3"/>
  <c r="AC91" i="3"/>
  <c r="AB106" i="3"/>
  <c r="AB13" i="2"/>
  <c r="AB33" i="1"/>
  <c r="AC45" i="1"/>
  <c r="AB9" i="2"/>
  <c r="AB29" i="2"/>
  <c r="AB76" i="3"/>
  <c r="AB203" i="4"/>
  <c r="AB82" i="4"/>
  <c r="AB103" i="4"/>
  <c r="AB26" i="4"/>
  <c r="AB126" i="4"/>
  <c r="AB137" i="4"/>
  <c r="AB133" i="4"/>
  <c r="AB121" i="4"/>
  <c r="AB134" i="4"/>
  <c r="AB99" i="4"/>
  <c r="AC111" i="4"/>
  <c r="AB101" i="4"/>
  <c r="AC109" i="4"/>
  <c r="AB29" i="1"/>
  <c r="AC29" i="1"/>
  <c r="AC46" i="1" s="1"/>
  <c r="AC47" i="1" s="1"/>
  <c r="AC57" i="1"/>
  <c r="AB57" i="1"/>
  <c r="AB41" i="2"/>
  <c r="AB60" i="2"/>
  <c r="AB79" i="2"/>
  <c r="AB81" i="1"/>
  <c r="AC81" i="1"/>
  <c r="AC28" i="2"/>
  <c r="AB28" i="2"/>
  <c r="AC32" i="2"/>
  <c r="AB32" i="2"/>
  <c r="AC36" i="2"/>
  <c r="AB36" i="2"/>
  <c r="AC40" i="2"/>
  <c r="AB40" i="2"/>
  <c r="AC44" i="2"/>
  <c r="AB44" i="2"/>
  <c r="AC51" i="2"/>
  <c r="AB51" i="2"/>
  <c r="AC55" i="2"/>
  <c r="AB55" i="2"/>
  <c r="AC59" i="2"/>
  <c r="AB59" i="2"/>
  <c r="AC63" i="2"/>
  <c r="AB63" i="2"/>
  <c r="AC67" i="2"/>
  <c r="AB67" i="2"/>
  <c r="AC74" i="2"/>
  <c r="AB74" i="2"/>
  <c r="AC78" i="2"/>
  <c r="AB78" i="2"/>
  <c r="AC82" i="2"/>
  <c r="AB82" i="2"/>
  <c r="AC86" i="2"/>
  <c r="AB86" i="2"/>
  <c r="AC90" i="2"/>
  <c r="AB90" i="2"/>
  <c r="AB37" i="2"/>
  <c r="AB56" i="2"/>
  <c r="AB75" i="2"/>
  <c r="AB91" i="2"/>
  <c r="AC6" i="2"/>
  <c r="AB6" i="2"/>
  <c r="AC10" i="2"/>
  <c r="AB10" i="2"/>
  <c r="AC14" i="2"/>
  <c r="AB14" i="2"/>
  <c r="AC18" i="2"/>
  <c r="AB18" i="2"/>
  <c r="AC22" i="2"/>
  <c r="AB22" i="2"/>
  <c r="AB33" i="2"/>
  <c r="AB52" i="2"/>
  <c r="AB68" i="2"/>
  <c r="AB87" i="2"/>
  <c r="AC120" i="4"/>
  <c r="AD120" i="4"/>
  <c r="AE120" i="4"/>
  <c r="AB144" i="4"/>
  <c r="AE144" i="4"/>
  <c r="AD144" i="4"/>
  <c r="AE148" i="4"/>
  <c r="AD148" i="4"/>
  <c r="AB152" i="4"/>
  <c r="AE152" i="4"/>
  <c r="AD152" i="4"/>
  <c r="AE156" i="4"/>
  <c r="AD156" i="4"/>
  <c r="AB160" i="4"/>
  <c r="AE160" i="4"/>
  <c r="AD160" i="4"/>
  <c r="AC167" i="4"/>
  <c r="AE167" i="4"/>
  <c r="AD167" i="4"/>
  <c r="AE171" i="4"/>
  <c r="AD171" i="4"/>
  <c r="AC175" i="4"/>
  <c r="AE175" i="4"/>
  <c r="AD175" i="4"/>
  <c r="AE179" i="4"/>
  <c r="AD179" i="4"/>
  <c r="AC183" i="4"/>
  <c r="AE183" i="4"/>
  <c r="AD183" i="4"/>
  <c r="AE190" i="4"/>
  <c r="AD190" i="4"/>
  <c r="AC194" i="4"/>
  <c r="AE194" i="4"/>
  <c r="AD194" i="4"/>
  <c r="AE198" i="4"/>
  <c r="AD198" i="4"/>
  <c r="AC202" i="4"/>
  <c r="AE202" i="4"/>
  <c r="AD202" i="4"/>
  <c r="AE206" i="4"/>
  <c r="AD206" i="4"/>
  <c r="AB4" i="2"/>
  <c r="AB8" i="2"/>
  <c r="AB12" i="2"/>
  <c r="AB16" i="2"/>
  <c r="AB20" i="2"/>
  <c r="AB26" i="2"/>
  <c r="AB30" i="2"/>
  <c r="AB34" i="2"/>
  <c r="AB38" i="2"/>
  <c r="AB42" i="2"/>
  <c r="AB49" i="2"/>
  <c r="AB53" i="2"/>
  <c r="AB57" i="2"/>
  <c r="AB61" i="2"/>
  <c r="AB65" i="2"/>
  <c r="AB72" i="2"/>
  <c r="AB76" i="2"/>
  <c r="AB80" i="2"/>
  <c r="AB84" i="2"/>
  <c r="AB88" i="2"/>
  <c r="AB4" i="3"/>
  <c r="AC31" i="3"/>
  <c r="AC39" i="3"/>
  <c r="AC85" i="3"/>
  <c r="AB96" i="3"/>
  <c r="AB100" i="3"/>
  <c r="AC156" i="4"/>
  <c r="AB171" i="4"/>
  <c r="AC190" i="4"/>
  <c r="AE26" i="4"/>
  <c r="AD26" i="4"/>
  <c r="AC49" i="4"/>
  <c r="AD49" i="4"/>
  <c r="AE49" i="4"/>
  <c r="AC72" i="4"/>
  <c r="AE72" i="4"/>
  <c r="AD72" i="4"/>
  <c r="AC96" i="4"/>
  <c r="AD96" i="4"/>
  <c r="AE96" i="4"/>
  <c r="AC145" i="4"/>
  <c r="AD145" i="4"/>
  <c r="AE145" i="4"/>
  <c r="AD149" i="4"/>
  <c r="AE149" i="4"/>
  <c r="AC153" i="4"/>
  <c r="AD153" i="4"/>
  <c r="AE153" i="4"/>
  <c r="AD157" i="4"/>
  <c r="AE157" i="4"/>
  <c r="AC161" i="4"/>
  <c r="AD161" i="4"/>
  <c r="AE161" i="4"/>
  <c r="AB168" i="4"/>
  <c r="AD168" i="4"/>
  <c r="AE168" i="4"/>
  <c r="AB172" i="4"/>
  <c r="AD172" i="4"/>
  <c r="AE172" i="4"/>
  <c r="AB176" i="4"/>
  <c r="AD176" i="4"/>
  <c r="AE176" i="4"/>
  <c r="AB180" i="4"/>
  <c r="AD180" i="4"/>
  <c r="AE180" i="4"/>
  <c r="AB184" i="4"/>
  <c r="AD184" i="4"/>
  <c r="AE184" i="4"/>
  <c r="AC191" i="4"/>
  <c r="AD191" i="4"/>
  <c r="AE191" i="4"/>
  <c r="AD195" i="4"/>
  <c r="AE195" i="4"/>
  <c r="AC199" i="4"/>
  <c r="AD199" i="4"/>
  <c r="AE199" i="4"/>
  <c r="AD203" i="4"/>
  <c r="AE203" i="4"/>
  <c r="AC207" i="4"/>
  <c r="AD207" i="4"/>
  <c r="AE207" i="4"/>
  <c r="AC77" i="3"/>
  <c r="AB89" i="3"/>
  <c r="AC52" i="4"/>
  <c r="AC144" i="4"/>
  <c r="AC171" i="4"/>
  <c r="AB206" i="4"/>
  <c r="AE146" i="4"/>
  <c r="AD146" i="4"/>
  <c r="AC150" i="4"/>
  <c r="AE150" i="4"/>
  <c r="AD150" i="4"/>
  <c r="AE154" i="4"/>
  <c r="AD154" i="4"/>
  <c r="AB158" i="4"/>
  <c r="AE158" i="4"/>
  <c r="AD158" i="4"/>
  <c r="AE162" i="4"/>
  <c r="AD162" i="4"/>
  <c r="AE169" i="4"/>
  <c r="AD169" i="4"/>
  <c r="AE173" i="4"/>
  <c r="AD173" i="4"/>
  <c r="AE177" i="4"/>
  <c r="AD177" i="4"/>
  <c r="AE181" i="4"/>
  <c r="AD181" i="4"/>
  <c r="AE185" i="4"/>
  <c r="AD185" i="4"/>
  <c r="AE192" i="4"/>
  <c r="AD192" i="4"/>
  <c r="AC196" i="4"/>
  <c r="AE196" i="4"/>
  <c r="AD196" i="4"/>
  <c r="AE200" i="4"/>
  <c r="AD200" i="4"/>
  <c r="AC204" i="4"/>
  <c r="AE204" i="4"/>
  <c r="AD204" i="4"/>
  <c r="AE208" i="4"/>
  <c r="AD208" i="4"/>
  <c r="AC3" i="4"/>
  <c r="AD3" i="4"/>
  <c r="AE3" i="4"/>
  <c r="AB148" i="4"/>
  <c r="AC152" i="4"/>
  <c r="AB179" i="4"/>
  <c r="AB198" i="4"/>
  <c r="AC206" i="4"/>
  <c r="AC147" i="4"/>
  <c r="AD147" i="4"/>
  <c r="AE147" i="4"/>
  <c r="AB151" i="4"/>
  <c r="AD151" i="4"/>
  <c r="AE151" i="4"/>
  <c r="AC155" i="4"/>
  <c r="AD155" i="4"/>
  <c r="AE155" i="4"/>
  <c r="AB159" i="4"/>
  <c r="AD159" i="4"/>
  <c r="AE159" i="4"/>
  <c r="AC163" i="4"/>
  <c r="AD163" i="4"/>
  <c r="AE163" i="4"/>
  <c r="AD170" i="4"/>
  <c r="AE170" i="4"/>
  <c r="AD174" i="4"/>
  <c r="AE174" i="4"/>
  <c r="AD178" i="4"/>
  <c r="AE178" i="4"/>
  <c r="AD182" i="4"/>
  <c r="AE182" i="4"/>
  <c r="AB186" i="4"/>
  <c r="AD186" i="4"/>
  <c r="AE186" i="4"/>
  <c r="AD193" i="4"/>
  <c r="AE193" i="4"/>
  <c r="AB197" i="4"/>
  <c r="AD197" i="4"/>
  <c r="AE197" i="4"/>
  <c r="AD201" i="4"/>
  <c r="AE201" i="4"/>
  <c r="AB205" i="4"/>
  <c r="AD205" i="4"/>
  <c r="AE205" i="4"/>
  <c r="AE209" i="4"/>
  <c r="AD209" i="4"/>
  <c r="AC136" i="4"/>
  <c r="AE136" i="4"/>
  <c r="AD136" i="4"/>
  <c r="AE137" i="4"/>
  <c r="AD137" i="4"/>
  <c r="AB125" i="4"/>
  <c r="AC122" i="4"/>
  <c r="AD122" i="4"/>
  <c r="AE122" i="4"/>
  <c r="AC130" i="4"/>
  <c r="AD130" i="4"/>
  <c r="AE130" i="4"/>
  <c r="AC138" i="4"/>
  <c r="AE138" i="4"/>
  <c r="AD138" i="4"/>
  <c r="AD135" i="4"/>
  <c r="AE135" i="4"/>
  <c r="AC128" i="4"/>
  <c r="AE128" i="4"/>
  <c r="AD128" i="4"/>
  <c r="AC78" i="4"/>
  <c r="AE121" i="4"/>
  <c r="AD121" i="4"/>
  <c r="AC60" i="4"/>
  <c r="AB123" i="4"/>
  <c r="AE123" i="4"/>
  <c r="AD123" i="4"/>
  <c r="AB131" i="4"/>
  <c r="AD131" i="4"/>
  <c r="AE131" i="4"/>
  <c r="AB139" i="4"/>
  <c r="AD139" i="4"/>
  <c r="AE139" i="4"/>
  <c r="AD127" i="4"/>
  <c r="AE127" i="4"/>
  <c r="AC129" i="4"/>
  <c r="AE129" i="4"/>
  <c r="AD129" i="4"/>
  <c r="AC124" i="4"/>
  <c r="AE124" i="4"/>
  <c r="AD124" i="4"/>
  <c r="AC132" i="4"/>
  <c r="AE132" i="4"/>
  <c r="AD132" i="4"/>
  <c r="AB68" i="4"/>
  <c r="AB107" i="4"/>
  <c r="AB115" i="4"/>
  <c r="AB135" i="4"/>
  <c r="AE125" i="4"/>
  <c r="AD125" i="4"/>
  <c r="AE133" i="4"/>
  <c r="AD133" i="4"/>
  <c r="AB127" i="4"/>
  <c r="AC135" i="4"/>
  <c r="AE126" i="4"/>
  <c r="AD126" i="4"/>
  <c r="AE134" i="4"/>
  <c r="AD134" i="4"/>
  <c r="AC112" i="4"/>
  <c r="AE112" i="4"/>
  <c r="AD112" i="4"/>
  <c r="AC105" i="4"/>
  <c r="AD105" i="4"/>
  <c r="AE105" i="4"/>
  <c r="AE114" i="4"/>
  <c r="AD114" i="4"/>
  <c r="AB105" i="4"/>
  <c r="AE99" i="4"/>
  <c r="AD99" i="4"/>
  <c r="AE107" i="4"/>
  <c r="AD107" i="4"/>
  <c r="AE115" i="4"/>
  <c r="AD115" i="4"/>
  <c r="AD106" i="4"/>
  <c r="AE106" i="4"/>
  <c r="AB43" i="4"/>
  <c r="AB106" i="4"/>
  <c r="AC100" i="4"/>
  <c r="AD100" i="4"/>
  <c r="AE100" i="4"/>
  <c r="AC108" i="4"/>
  <c r="AD108" i="4"/>
  <c r="AE108" i="4"/>
  <c r="AC104" i="4"/>
  <c r="AE104" i="4"/>
  <c r="AD104" i="4"/>
  <c r="AC113" i="4"/>
  <c r="AD113" i="4"/>
  <c r="AE113" i="4"/>
  <c r="Y116" i="4"/>
  <c r="Y117" i="4" s="1"/>
  <c r="AD97" i="4"/>
  <c r="AE97" i="4"/>
  <c r="AC35" i="4"/>
  <c r="AB76" i="4"/>
  <c r="AB84" i="4"/>
  <c r="AB91" i="4"/>
  <c r="AB100" i="4"/>
  <c r="AC106" i="4"/>
  <c r="AB112" i="4"/>
  <c r="AD101" i="4"/>
  <c r="AE101" i="4"/>
  <c r="AD109" i="4"/>
  <c r="AE109" i="4"/>
  <c r="AB113" i="4"/>
  <c r="AC102" i="4"/>
  <c r="AD102" i="4"/>
  <c r="AE102" i="4"/>
  <c r="AC110" i="4"/>
  <c r="AD110" i="4"/>
  <c r="AE110" i="4"/>
  <c r="AB37" i="4"/>
  <c r="AB114" i="4"/>
  <c r="AE103" i="4"/>
  <c r="AD103" i="4"/>
  <c r="AE111" i="4"/>
  <c r="AD111" i="4"/>
  <c r="AC11" i="4"/>
  <c r="AE11" i="4"/>
  <c r="AD11" i="4"/>
  <c r="AD28" i="4"/>
  <c r="AE28" i="4"/>
  <c r="AE61" i="4"/>
  <c r="AD61" i="4"/>
  <c r="AE4" i="4"/>
  <c r="AD4" i="4"/>
  <c r="AD29" i="4"/>
  <c r="AE29" i="4"/>
  <c r="AC54" i="4"/>
  <c r="AE54" i="4"/>
  <c r="AD54" i="4"/>
  <c r="AB88" i="4"/>
  <c r="AE88" i="4"/>
  <c r="AD88" i="4"/>
  <c r="AD5" i="4"/>
  <c r="AE5" i="4"/>
  <c r="AD89" i="4"/>
  <c r="AE89" i="4"/>
  <c r="AC6" i="4"/>
  <c r="AD6" i="4"/>
  <c r="AE6" i="4"/>
  <c r="AC14" i="4"/>
  <c r="AD14" i="4"/>
  <c r="AE14" i="4"/>
  <c r="AC22" i="4"/>
  <c r="AD22" i="4"/>
  <c r="AE22" i="4"/>
  <c r="AC20" i="4"/>
  <c r="AB28" i="4"/>
  <c r="AB34" i="4"/>
  <c r="AB44" i="4"/>
  <c r="AB54" i="4"/>
  <c r="AB73" i="4"/>
  <c r="AB77" i="4"/>
  <c r="AD31" i="4"/>
  <c r="AE31" i="4"/>
  <c r="AD39" i="4"/>
  <c r="AE39" i="4"/>
  <c r="AC61" i="4"/>
  <c r="AC56" i="4"/>
  <c r="AE56" i="4"/>
  <c r="AD56" i="4"/>
  <c r="AB64" i="4"/>
  <c r="AE64" i="4"/>
  <c r="AD64" i="4"/>
  <c r="AD74" i="4"/>
  <c r="AE74" i="4"/>
  <c r="AD82" i="4"/>
  <c r="AE82" i="4"/>
  <c r="AD90" i="4"/>
  <c r="AE90" i="4"/>
  <c r="AD36" i="4"/>
  <c r="AE36" i="4"/>
  <c r="AE87" i="4"/>
  <c r="AD87" i="4"/>
  <c r="AE12" i="4"/>
  <c r="AD12" i="4"/>
  <c r="AE45" i="4"/>
  <c r="AD45" i="4"/>
  <c r="AC80" i="4"/>
  <c r="AE80" i="4"/>
  <c r="AD80" i="4"/>
  <c r="AE21" i="4"/>
  <c r="AD21" i="4"/>
  <c r="AC38" i="4"/>
  <c r="AE38" i="4"/>
  <c r="AD38" i="4"/>
  <c r="AD63" i="4"/>
  <c r="AE63" i="4"/>
  <c r="AD81" i="4"/>
  <c r="AE81" i="4"/>
  <c r="AC7" i="4"/>
  <c r="AD7" i="4"/>
  <c r="AE7" i="4"/>
  <c r="AC15" i="4"/>
  <c r="AD15" i="4"/>
  <c r="AE15" i="4"/>
  <c r="AB4" i="4"/>
  <c r="AC12" i="4"/>
  <c r="AB21" i="4"/>
  <c r="AC28" i="4"/>
  <c r="AC63" i="4"/>
  <c r="AC88" i="4"/>
  <c r="AB32" i="4"/>
  <c r="AD32" i="4"/>
  <c r="AE32" i="4"/>
  <c r="AB40" i="4"/>
  <c r="AD40" i="4"/>
  <c r="AE40" i="4"/>
  <c r="AC57" i="4"/>
  <c r="AE57" i="4"/>
  <c r="AD57" i="4"/>
  <c r="AC65" i="4"/>
  <c r="AE65" i="4"/>
  <c r="AD65" i="4"/>
  <c r="AE75" i="4"/>
  <c r="AD75" i="4"/>
  <c r="AD83" i="4"/>
  <c r="AE83" i="4"/>
  <c r="AD91" i="4"/>
  <c r="AE91" i="4"/>
  <c r="AC19" i="4"/>
  <c r="AE19" i="4"/>
  <c r="AD19" i="4"/>
  <c r="AE53" i="4"/>
  <c r="AD53" i="4"/>
  <c r="AC87" i="4"/>
  <c r="AD20" i="4"/>
  <c r="AE20" i="4"/>
  <c r="AD37" i="4"/>
  <c r="AE37" i="4"/>
  <c r="AC62" i="4"/>
  <c r="AE62" i="4"/>
  <c r="AD62" i="4"/>
  <c r="AE13" i="4"/>
  <c r="AD13" i="4"/>
  <c r="AC30" i="4"/>
  <c r="AE30" i="4"/>
  <c r="AD30" i="4"/>
  <c r="AD55" i="4"/>
  <c r="AE55" i="4"/>
  <c r="AE73" i="4"/>
  <c r="AD73" i="4"/>
  <c r="AC8" i="4"/>
  <c r="AD8" i="4"/>
  <c r="AE8" i="4"/>
  <c r="AC16" i="4"/>
  <c r="AD16" i="4"/>
  <c r="AE16" i="4"/>
  <c r="AC4" i="4"/>
  <c r="AB13" i="4"/>
  <c r="AC21" i="4"/>
  <c r="AB29" i="4"/>
  <c r="AC40" i="4"/>
  <c r="AB45" i="4"/>
  <c r="AC55" i="4"/>
  <c r="AC83" i="4"/>
  <c r="AB89" i="4"/>
  <c r="AC33" i="4"/>
  <c r="AE33" i="4"/>
  <c r="AD33" i="4"/>
  <c r="AC41" i="4"/>
  <c r="AD41" i="4"/>
  <c r="AE41" i="4"/>
  <c r="AC50" i="4"/>
  <c r="AD50" i="4"/>
  <c r="AE50" i="4"/>
  <c r="AB58" i="4"/>
  <c r="AD58" i="4"/>
  <c r="AE58" i="4"/>
  <c r="AC66" i="4"/>
  <c r="AD66" i="4"/>
  <c r="AE66" i="4"/>
  <c r="AE76" i="4"/>
  <c r="AD76" i="4"/>
  <c r="AE84" i="4"/>
  <c r="AD84" i="4"/>
  <c r="AD44" i="4"/>
  <c r="AE44" i="4"/>
  <c r="AC79" i="4"/>
  <c r="AD79" i="4"/>
  <c r="AE79" i="4"/>
  <c r="AB9" i="4"/>
  <c r="AD9" i="4"/>
  <c r="AE9" i="4"/>
  <c r="AC17" i="4"/>
  <c r="AD17" i="4"/>
  <c r="AE17" i="4"/>
  <c r="AC29" i="4"/>
  <c r="AC45" i="4"/>
  <c r="AE34" i="4"/>
  <c r="AD34" i="4"/>
  <c r="AE42" i="4"/>
  <c r="AD42" i="4"/>
  <c r="AD51" i="4"/>
  <c r="AE51" i="4"/>
  <c r="AD59" i="4"/>
  <c r="AE59" i="4"/>
  <c r="AD67" i="4"/>
  <c r="AE67" i="4"/>
  <c r="AE77" i="4"/>
  <c r="AD77" i="4"/>
  <c r="AE85" i="4"/>
  <c r="AD85" i="4"/>
  <c r="AC10" i="4"/>
  <c r="AE10" i="4"/>
  <c r="AD10" i="4"/>
  <c r="AC18" i="4"/>
  <c r="AE18" i="4"/>
  <c r="AD18" i="4"/>
  <c r="AC5" i="4"/>
  <c r="AB36" i="4"/>
  <c r="AB42" i="4"/>
  <c r="AB51" i="4"/>
  <c r="AB59" i="4"/>
  <c r="AB67" i="4"/>
  <c r="AB75" i="4"/>
  <c r="AB80" i="4"/>
  <c r="AE27" i="4"/>
  <c r="AD27" i="4"/>
  <c r="AE35" i="4"/>
  <c r="AD35" i="4"/>
  <c r="AE43" i="4"/>
  <c r="AD43" i="4"/>
  <c r="AD52" i="4"/>
  <c r="AE52" i="4"/>
  <c r="AD60" i="4"/>
  <c r="AE60" i="4"/>
  <c r="AD68" i="4"/>
  <c r="AE68" i="4"/>
  <c r="AD78" i="4"/>
  <c r="AE78" i="4"/>
  <c r="AD86" i="4"/>
  <c r="AE86" i="4"/>
  <c r="L92" i="10"/>
  <c r="L93" i="10" s="1"/>
  <c r="L69" i="10"/>
  <c r="L70" i="10" s="1"/>
  <c r="K115" i="10"/>
  <c r="L115" i="10"/>
  <c r="K92" i="10"/>
  <c r="K93" i="10" s="1"/>
  <c r="K69" i="10"/>
  <c r="K70" i="10" s="1"/>
  <c r="K46" i="10"/>
  <c r="K47" i="10" s="1"/>
  <c r="L46" i="10"/>
  <c r="L47" i="10" s="1"/>
  <c r="K23" i="10"/>
  <c r="L23" i="10"/>
  <c r="AB129" i="4"/>
  <c r="Y140" i="4"/>
  <c r="Y141" i="4" s="1"/>
  <c r="AB194" i="4"/>
  <c r="AB202" i="4"/>
  <c r="AC168" i="4"/>
  <c r="AC172" i="4"/>
  <c r="AC176" i="4"/>
  <c r="AC180" i="4"/>
  <c r="AC184" i="4"/>
  <c r="AB167" i="4"/>
  <c r="AB175" i="4"/>
  <c r="AB183" i="4"/>
  <c r="AC151" i="4"/>
  <c r="AC159" i="4"/>
  <c r="AB150" i="4"/>
  <c r="AC158" i="4"/>
  <c r="AB122" i="4"/>
  <c r="AB130" i="4"/>
  <c r="AB138" i="4"/>
  <c r="AB120" i="4"/>
  <c r="AB124" i="4"/>
  <c r="AB128" i="4"/>
  <c r="AB132" i="4"/>
  <c r="AB136" i="4"/>
  <c r="AC97" i="4"/>
  <c r="AB102" i="4"/>
  <c r="AB110" i="4"/>
  <c r="Y92" i="4"/>
  <c r="Y93" i="4" s="1"/>
  <c r="AB72" i="4"/>
  <c r="AB79" i="4"/>
  <c r="AB87" i="4"/>
  <c r="AB50" i="4"/>
  <c r="AB62" i="4"/>
  <c r="AB66" i="4"/>
  <c r="AB56" i="4"/>
  <c r="AB49" i="4"/>
  <c r="AB53" i="4"/>
  <c r="AB57" i="4"/>
  <c r="AB61" i="4"/>
  <c r="AB30" i="4"/>
  <c r="AB38" i="4"/>
  <c r="AB17" i="4"/>
  <c r="AC9" i="4"/>
  <c r="AB7" i="4"/>
  <c r="AB11" i="4"/>
  <c r="AB15" i="4"/>
  <c r="AB19" i="4"/>
  <c r="AB3" i="4"/>
  <c r="AB99" i="3"/>
  <c r="AB107" i="3"/>
  <c r="AC115" i="3"/>
  <c r="AC116" i="3" s="1"/>
  <c r="AC92" i="3"/>
  <c r="AC93" i="3" s="1"/>
  <c r="AB79" i="3"/>
  <c r="AB92" i="3" s="1"/>
  <c r="AB93" i="3" s="1"/>
  <c r="AB87" i="3"/>
  <c r="AB52" i="3"/>
  <c r="AB60" i="3"/>
  <c r="AB68" i="3"/>
  <c r="AB53" i="3"/>
  <c r="AB61" i="3"/>
  <c r="AC69" i="3"/>
  <c r="AC70" i="3" s="1"/>
  <c r="AB54" i="3"/>
  <c r="AB62" i="3"/>
  <c r="AC46" i="3"/>
  <c r="AC47" i="3" s="1"/>
  <c r="AB33" i="3"/>
  <c r="AB41" i="3"/>
  <c r="AB7" i="3"/>
  <c r="AB15" i="3"/>
  <c r="AC23" i="3"/>
  <c r="AC24" i="3" s="1"/>
  <c r="AB8" i="3"/>
  <c r="AB16" i="3"/>
  <c r="AB3" i="3"/>
  <c r="AC79" i="1"/>
  <c r="AC87" i="1"/>
  <c r="AB78" i="1"/>
  <c r="AB92" i="1" s="1"/>
  <c r="AB93" i="1" s="1"/>
  <c r="AC86" i="1"/>
  <c r="AC92" i="1" s="1"/>
  <c r="AC93" i="1" s="1"/>
  <c r="AB59" i="1"/>
  <c r="AC67" i="1"/>
  <c r="AB52" i="1"/>
  <c r="AB60" i="1"/>
  <c r="AB68" i="1"/>
  <c r="AB51" i="1"/>
  <c r="AB53" i="1"/>
  <c r="AB61" i="1"/>
  <c r="AB26" i="1"/>
  <c r="AB34" i="1"/>
  <c r="AB42" i="1"/>
  <c r="AB27" i="1"/>
  <c r="AB31" i="1"/>
  <c r="AB35" i="1"/>
  <c r="AB39" i="1"/>
  <c r="AB43" i="1"/>
  <c r="J115" i="10"/>
  <c r="J116" i="10" s="1"/>
  <c r="I115" i="10"/>
  <c r="I116" i="10" s="1"/>
  <c r="H115" i="10"/>
  <c r="G115" i="10"/>
  <c r="F115" i="10"/>
  <c r="E115" i="10"/>
  <c r="J92" i="10"/>
  <c r="J93" i="10" s="1"/>
  <c r="I92" i="10"/>
  <c r="I93" i="10" s="1"/>
  <c r="H92" i="10"/>
  <c r="H93" i="10" s="1"/>
  <c r="G92" i="10"/>
  <c r="G93" i="10" s="1"/>
  <c r="F92" i="10"/>
  <c r="F93" i="10" s="1"/>
  <c r="E92" i="10"/>
  <c r="E93" i="10" s="1"/>
  <c r="J69" i="10"/>
  <c r="J70" i="10" s="1"/>
  <c r="I69" i="10"/>
  <c r="I70" i="10" s="1"/>
  <c r="H69" i="10"/>
  <c r="H70" i="10" s="1"/>
  <c r="G69" i="10"/>
  <c r="G70" i="10" s="1"/>
  <c r="F69" i="10"/>
  <c r="F70" i="10" s="1"/>
  <c r="E69" i="10"/>
  <c r="E70" i="10" s="1"/>
  <c r="J46" i="10"/>
  <c r="J47" i="10" s="1"/>
  <c r="I46" i="10"/>
  <c r="I47" i="10" s="1"/>
  <c r="H46" i="10"/>
  <c r="H47" i="10" s="1"/>
  <c r="G46" i="10"/>
  <c r="G47" i="10" s="1"/>
  <c r="F46" i="10"/>
  <c r="F47" i="10" s="1"/>
  <c r="E46" i="10"/>
  <c r="E47" i="10" s="1"/>
  <c r="J23" i="10"/>
  <c r="J24" i="10" s="1"/>
  <c r="I23" i="10"/>
  <c r="I24" i="10" s="1"/>
  <c r="H23" i="10"/>
  <c r="G23" i="10"/>
  <c r="G24" i="10" s="1"/>
  <c r="F23" i="10"/>
  <c r="F24" i="10" s="1"/>
  <c r="E23" i="10"/>
  <c r="E24" i="10" s="1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AA210" i="4"/>
  <c r="AA211" i="4" s="1"/>
  <c r="Z210" i="4"/>
  <c r="Z211" i="4" s="1"/>
  <c r="Y210" i="4"/>
  <c r="Y211" i="4" s="1"/>
  <c r="X210" i="4"/>
  <c r="X211" i="4" s="1"/>
  <c r="W210" i="4"/>
  <c r="W211" i="4" s="1"/>
  <c r="V210" i="4"/>
  <c r="V211" i="4" s="1"/>
  <c r="U210" i="4"/>
  <c r="U211" i="4" s="1"/>
  <c r="AA187" i="4"/>
  <c r="AA188" i="4" s="1"/>
  <c r="Z187" i="4"/>
  <c r="Z188" i="4" s="1"/>
  <c r="Y187" i="4"/>
  <c r="Y188" i="4" s="1"/>
  <c r="X187" i="4"/>
  <c r="X188" i="4" s="1"/>
  <c r="W187" i="4"/>
  <c r="W188" i="4" s="1"/>
  <c r="V187" i="4"/>
  <c r="V188" i="4" s="1"/>
  <c r="U187" i="4"/>
  <c r="U188" i="4" s="1"/>
  <c r="AA164" i="4"/>
  <c r="AA165" i="4" s="1"/>
  <c r="Z164" i="4"/>
  <c r="Z165" i="4" s="1"/>
  <c r="Y164" i="4"/>
  <c r="Y165" i="4" s="1"/>
  <c r="X164" i="4"/>
  <c r="X165" i="4" s="1"/>
  <c r="W164" i="4"/>
  <c r="W165" i="4" s="1"/>
  <c r="V164" i="4"/>
  <c r="V165" i="4" s="1"/>
  <c r="U164" i="4"/>
  <c r="U165" i="4" s="1"/>
  <c r="AA69" i="4"/>
  <c r="AA70" i="4" s="1"/>
  <c r="Z69" i="4"/>
  <c r="Z70" i="4" s="1"/>
  <c r="Y69" i="4"/>
  <c r="Y70" i="4" s="1"/>
  <c r="X69" i="4"/>
  <c r="X70" i="4" s="1"/>
  <c r="W69" i="4"/>
  <c r="W70" i="4" s="1"/>
  <c r="V69" i="4"/>
  <c r="V70" i="4" s="1"/>
  <c r="U69" i="4"/>
  <c r="U70" i="4" s="1"/>
  <c r="AA46" i="4"/>
  <c r="AA47" i="4" s="1"/>
  <c r="Z46" i="4"/>
  <c r="Z47" i="4" s="1"/>
  <c r="Y46" i="4"/>
  <c r="Y47" i="4" s="1"/>
  <c r="X46" i="4"/>
  <c r="X47" i="4" s="1"/>
  <c r="W46" i="4"/>
  <c r="W47" i="4" s="1"/>
  <c r="V46" i="4"/>
  <c r="V47" i="4" s="1"/>
  <c r="U46" i="4"/>
  <c r="U47" i="4" s="1"/>
  <c r="AA23" i="4"/>
  <c r="AA24" i="4" s="1"/>
  <c r="Z23" i="4"/>
  <c r="Z24" i="4" s="1"/>
  <c r="Y23" i="4"/>
  <c r="Y24" i="4" s="1"/>
  <c r="X23" i="4"/>
  <c r="X24" i="4" s="1"/>
  <c r="W23" i="4"/>
  <c r="W24" i="4" s="1"/>
  <c r="V23" i="4"/>
  <c r="V24" i="4" s="1"/>
  <c r="U23" i="4"/>
  <c r="U24" i="4" s="1"/>
  <c r="AA115" i="3"/>
  <c r="AA116" i="3" s="1"/>
  <c r="Z115" i="3"/>
  <c r="Z116" i="3" s="1"/>
  <c r="Y115" i="3"/>
  <c r="Y116" i="3" s="1"/>
  <c r="X115" i="3"/>
  <c r="X116" i="3" s="1"/>
  <c r="W115" i="3"/>
  <c r="W116" i="3" s="1"/>
  <c r="V115" i="3"/>
  <c r="V116" i="3" s="1"/>
  <c r="U115" i="3"/>
  <c r="U116" i="3" s="1"/>
  <c r="AA92" i="3"/>
  <c r="AA93" i="3" s="1"/>
  <c r="Z92" i="3"/>
  <c r="Z93" i="3" s="1"/>
  <c r="Y92" i="3"/>
  <c r="Y93" i="3" s="1"/>
  <c r="X92" i="3"/>
  <c r="X93" i="3" s="1"/>
  <c r="W92" i="3"/>
  <c r="W93" i="3" s="1"/>
  <c r="V92" i="3"/>
  <c r="V93" i="3" s="1"/>
  <c r="U92" i="3"/>
  <c r="U93" i="3" s="1"/>
  <c r="AA69" i="3"/>
  <c r="AA70" i="3" s="1"/>
  <c r="Z69" i="3"/>
  <c r="Z70" i="3" s="1"/>
  <c r="Y69" i="3"/>
  <c r="Y70" i="3" s="1"/>
  <c r="X69" i="3"/>
  <c r="X70" i="3" s="1"/>
  <c r="W69" i="3"/>
  <c r="W70" i="3" s="1"/>
  <c r="V69" i="3"/>
  <c r="V70" i="3" s="1"/>
  <c r="U69" i="3"/>
  <c r="U70" i="3" s="1"/>
  <c r="X47" i="3"/>
  <c r="AA46" i="3"/>
  <c r="AA47" i="3" s="1"/>
  <c r="Z46" i="3"/>
  <c r="Z47" i="3" s="1"/>
  <c r="Y46" i="3"/>
  <c r="Y47" i="3" s="1"/>
  <c r="X46" i="3"/>
  <c r="W46" i="3"/>
  <c r="W47" i="3" s="1"/>
  <c r="V46" i="3"/>
  <c r="V47" i="3" s="1"/>
  <c r="U46" i="3"/>
  <c r="U47" i="3" s="1"/>
  <c r="AA23" i="3"/>
  <c r="AA24" i="3" s="1"/>
  <c r="Z23" i="3"/>
  <c r="Z24" i="3" s="1"/>
  <c r="Y23" i="3"/>
  <c r="Y24" i="3" s="1"/>
  <c r="X23" i="3"/>
  <c r="X24" i="3" s="1"/>
  <c r="W23" i="3"/>
  <c r="W24" i="3" s="1"/>
  <c r="V23" i="3"/>
  <c r="V24" i="3" s="1"/>
  <c r="U23" i="3"/>
  <c r="U24" i="3" s="1"/>
  <c r="AA92" i="2"/>
  <c r="AA93" i="2" s="1"/>
  <c r="Z92" i="2"/>
  <c r="Z93" i="2" s="1"/>
  <c r="Y92" i="2"/>
  <c r="Y93" i="2" s="1"/>
  <c r="X92" i="2"/>
  <c r="X93" i="2" s="1"/>
  <c r="W92" i="2"/>
  <c r="W93" i="2" s="1"/>
  <c r="V92" i="2"/>
  <c r="V93" i="2" s="1"/>
  <c r="U92" i="2"/>
  <c r="U93" i="2" s="1"/>
  <c r="AA69" i="2"/>
  <c r="AA70" i="2" s="1"/>
  <c r="Z69" i="2"/>
  <c r="Z70" i="2" s="1"/>
  <c r="Y69" i="2"/>
  <c r="Y70" i="2" s="1"/>
  <c r="X69" i="2"/>
  <c r="X70" i="2" s="1"/>
  <c r="W69" i="2"/>
  <c r="W70" i="2" s="1"/>
  <c r="V69" i="2"/>
  <c r="V70" i="2" s="1"/>
  <c r="U69" i="2"/>
  <c r="U70" i="2" s="1"/>
  <c r="AA46" i="2"/>
  <c r="AA47" i="2" s="1"/>
  <c r="Z46" i="2"/>
  <c r="Z47" i="2" s="1"/>
  <c r="Y46" i="2"/>
  <c r="Y47" i="2" s="1"/>
  <c r="X46" i="2"/>
  <c r="X47" i="2" s="1"/>
  <c r="W46" i="2"/>
  <c r="W47" i="2" s="1"/>
  <c r="V46" i="2"/>
  <c r="V47" i="2" s="1"/>
  <c r="U46" i="2"/>
  <c r="U47" i="2" s="1"/>
  <c r="AA23" i="2"/>
  <c r="AA24" i="2" s="1"/>
  <c r="Z23" i="2"/>
  <c r="Z24" i="2" s="1"/>
  <c r="Y23" i="2"/>
  <c r="Y24" i="2" s="1"/>
  <c r="X23" i="2"/>
  <c r="X24" i="2" s="1"/>
  <c r="W23" i="2"/>
  <c r="W24" i="2" s="1"/>
  <c r="V23" i="2"/>
  <c r="V24" i="2" s="1"/>
  <c r="U23" i="2"/>
  <c r="U24" i="2" s="1"/>
  <c r="V93" i="1"/>
  <c r="AA92" i="1"/>
  <c r="AA93" i="1" s="1"/>
  <c r="Z92" i="1"/>
  <c r="Z93" i="1" s="1"/>
  <c r="X92" i="1"/>
  <c r="X93" i="1" s="1"/>
  <c r="W92" i="1"/>
  <c r="W93" i="1" s="1"/>
  <c r="V92" i="1"/>
  <c r="U92" i="1"/>
  <c r="U93" i="1" s="1"/>
  <c r="AA69" i="1"/>
  <c r="AA70" i="1" s="1"/>
  <c r="Z69" i="1"/>
  <c r="Z70" i="1" s="1"/>
  <c r="Y69" i="1"/>
  <c r="X69" i="1"/>
  <c r="X70" i="1" s="1"/>
  <c r="W69" i="1"/>
  <c r="W70" i="1" s="1"/>
  <c r="V69" i="1"/>
  <c r="V70" i="1" s="1"/>
  <c r="U69" i="1"/>
  <c r="U70" i="1" s="1"/>
  <c r="AA46" i="1"/>
  <c r="AA47" i="1" s="1"/>
  <c r="Z46" i="1"/>
  <c r="Z47" i="1" s="1"/>
  <c r="Y46" i="1"/>
  <c r="Y47" i="1" s="1"/>
  <c r="X46" i="1"/>
  <c r="X47" i="1" s="1"/>
  <c r="W46" i="1"/>
  <c r="W47" i="1" s="1"/>
  <c r="V46" i="1"/>
  <c r="V47" i="1" s="1"/>
  <c r="U46" i="1"/>
  <c r="U47" i="1" s="1"/>
  <c r="V23" i="1"/>
  <c r="V24" i="1" s="1"/>
  <c r="W23" i="1"/>
  <c r="X23" i="1"/>
  <c r="Z23" i="1"/>
  <c r="Z24" i="1" s="1"/>
  <c r="AA23" i="1"/>
  <c r="AA24" i="1" s="1"/>
  <c r="W24" i="1"/>
  <c r="X24" i="1"/>
  <c r="U24" i="1"/>
  <c r="U23" i="1"/>
  <c r="Y95" i="2" l="1"/>
  <c r="AC69" i="2"/>
  <c r="AC70" i="2" s="1"/>
  <c r="AC46" i="2"/>
  <c r="AC47" i="2" s="1"/>
  <c r="AB46" i="3"/>
  <c r="AB47" i="3" s="1"/>
  <c r="AB115" i="3"/>
  <c r="AB116" i="3" s="1"/>
  <c r="AB23" i="2"/>
  <c r="AB24" i="2" s="1"/>
  <c r="AB69" i="1"/>
  <c r="AB70" i="1" s="1"/>
  <c r="AC210" i="4"/>
  <c r="AC211" i="4" s="1"/>
  <c r="AC23" i="2"/>
  <c r="AC24" i="2" s="1"/>
  <c r="AC92" i="2"/>
  <c r="AC93" i="2" s="1"/>
  <c r="AC69" i="1"/>
  <c r="AC70" i="1" s="1"/>
  <c r="AB164" i="4"/>
  <c r="AB165" i="4" s="1"/>
  <c r="AC164" i="4"/>
  <c r="AC165" i="4" s="1"/>
  <c r="AC187" i="4"/>
  <c r="AC188" i="4" s="1"/>
  <c r="AB210" i="4"/>
  <c r="AB211" i="4" s="1"/>
  <c r="L116" i="10"/>
  <c r="L118" i="10"/>
  <c r="K116" i="10"/>
  <c r="K118" i="10"/>
  <c r="H116" i="10"/>
  <c r="H118" i="10"/>
  <c r="AB23" i="3"/>
  <c r="AB24" i="3" s="1"/>
  <c r="AB92" i="2"/>
  <c r="AB93" i="2" s="1"/>
  <c r="AE164" i="4"/>
  <c r="AE165" i="4" s="1"/>
  <c r="AB69" i="3"/>
  <c r="AB70" i="3" s="1"/>
  <c r="AB69" i="2"/>
  <c r="AB70" i="2" s="1"/>
  <c r="AB46" i="2"/>
  <c r="AB47" i="2" s="1"/>
  <c r="AD210" i="4"/>
  <c r="AD211" i="4" s="1"/>
  <c r="AD187" i="4"/>
  <c r="AD188" i="4" s="1"/>
  <c r="Y92" i="1"/>
  <c r="Y93" i="1" s="1"/>
  <c r="AB46" i="1"/>
  <c r="AB47" i="1" s="1"/>
  <c r="AB187" i="4"/>
  <c r="AB188" i="4" s="1"/>
  <c r="AC116" i="4"/>
  <c r="AC117" i="4" s="1"/>
  <c r="AE140" i="4"/>
  <c r="AE141" i="4" s="1"/>
  <c r="AE210" i="4"/>
  <c r="AE211" i="4" s="1"/>
  <c r="AE187" i="4"/>
  <c r="AE188" i="4" s="1"/>
  <c r="AD164" i="4"/>
  <c r="AD165" i="4" s="1"/>
  <c r="AB92" i="4"/>
  <c r="AB93" i="4" s="1"/>
  <c r="AE116" i="4"/>
  <c r="AE117" i="4" s="1"/>
  <c r="AC140" i="4"/>
  <c r="AC141" i="4" s="1"/>
  <c r="AB140" i="4"/>
  <c r="AB141" i="4" s="1"/>
  <c r="AC92" i="4"/>
  <c r="AC93" i="4" s="1"/>
  <c r="AD140" i="4"/>
  <c r="AD141" i="4" s="1"/>
  <c r="AC46" i="4"/>
  <c r="AC47" i="4" s="1"/>
  <c r="AB116" i="4"/>
  <c r="AB117" i="4" s="1"/>
  <c r="AE46" i="4"/>
  <c r="AE47" i="4" s="1"/>
  <c r="AD92" i="4"/>
  <c r="AD93" i="4" s="1"/>
  <c r="AC69" i="4"/>
  <c r="AC70" i="4" s="1"/>
  <c r="AD116" i="4"/>
  <c r="AD117" i="4" s="1"/>
  <c r="AC23" i="4"/>
  <c r="AC24" i="4" s="1"/>
  <c r="AE23" i="4"/>
  <c r="AE24" i="4" s="1"/>
  <c r="AE69" i="4"/>
  <c r="AE70" i="4" s="1"/>
  <c r="AD69" i="4"/>
  <c r="AD70" i="4" s="1"/>
  <c r="AE92" i="4"/>
  <c r="AE93" i="4" s="1"/>
  <c r="AD23" i="4"/>
  <c r="AD24" i="4" s="1"/>
  <c r="AB46" i="4"/>
  <c r="AB47" i="4" s="1"/>
  <c r="AD46" i="4"/>
  <c r="AD47" i="4" s="1"/>
  <c r="F116" i="10"/>
  <c r="G116" i="10"/>
  <c r="E116" i="10"/>
  <c r="H24" i="10"/>
  <c r="L24" i="10"/>
  <c r="K24" i="10"/>
  <c r="AB69" i="4"/>
  <c r="AB70" i="4" s="1"/>
  <c r="AB23" i="4"/>
  <c r="AB24" i="4" s="1"/>
  <c r="Y70" i="1"/>
  <c r="AB95" i="2" l="1"/>
  <c r="AC95" i="2"/>
  <c r="O210" i="4"/>
  <c r="O211" i="4" s="1"/>
  <c r="N210" i="4"/>
  <c r="N211" i="4" s="1"/>
  <c r="M210" i="4"/>
  <c r="M211" i="4" s="1"/>
  <c r="L210" i="4"/>
  <c r="L211" i="4" s="1"/>
  <c r="K210" i="4"/>
  <c r="K211" i="4" s="1"/>
  <c r="J210" i="4"/>
  <c r="J211" i="4" s="1"/>
  <c r="H210" i="4"/>
  <c r="H211" i="4" s="1"/>
  <c r="G210" i="4"/>
  <c r="G211" i="4" s="1"/>
  <c r="F210" i="4"/>
  <c r="F211" i="4" s="1"/>
  <c r="E210" i="4"/>
  <c r="E211" i="4" s="1"/>
  <c r="O187" i="4"/>
  <c r="O188" i="4" s="1"/>
  <c r="N187" i="4"/>
  <c r="N188" i="4" s="1"/>
  <c r="M187" i="4"/>
  <c r="M188" i="4" s="1"/>
  <c r="L187" i="4"/>
  <c r="L188" i="4" s="1"/>
  <c r="K187" i="4"/>
  <c r="K188" i="4" s="1"/>
  <c r="J187" i="4"/>
  <c r="J188" i="4" s="1"/>
  <c r="H187" i="4"/>
  <c r="H188" i="4" s="1"/>
  <c r="G187" i="4"/>
  <c r="G188" i="4" s="1"/>
  <c r="F187" i="4"/>
  <c r="F188" i="4" s="1"/>
  <c r="E187" i="4"/>
  <c r="E188" i="4" s="1"/>
  <c r="O164" i="4"/>
  <c r="O165" i="4" s="1"/>
  <c r="N164" i="4"/>
  <c r="N165" i="4" s="1"/>
  <c r="M164" i="4"/>
  <c r="M165" i="4" s="1"/>
  <c r="L164" i="4"/>
  <c r="L165" i="4" s="1"/>
  <c r="K164" i="4"/>
  <c r="K165" i="4" s="1"/>
  <c r="J164" i="4"/>
  <c r="J165" i="4" s="1"/>
  <c r="H164" i="4"/>
  <c r="H165" i="4" s="1"/>
  <c r="G164" i="4"/>
  <c r="G165" i="4" s="1"/>
  <c r="F164" i="4"/>
  <c r="F165" i="4" s="1"/>
  <c r="E164" i="4"/>
  <c r="E165" i="4" s="1"/>
  <c r="O140" i="4"/>
  <c r="O141" i="4" s="1"/>
  <c r="N140" i="4"/>
  <c r="N141" i="4" s="1"/>
  <c r="M140" i="4"/>
  <c r="M141" i="4" s="1"/>
  <c r="L140" i="4"/>
  <c r="L141" i="4" s="1"/>
  <c r="K140" i="4"/>
  <c r="K141" i="4" s="1"/>
  <c r="J140" i="4"/>
  <c r="J141" i="4" s="1"/>
  <c r="N116" i="4"/>
  <c r="N117" i="4" s="1"/>
  <c r="K116" i="4"/>
  <c r="K117" i="4" s="1"/>
  <c r="O116" i="4"/>
  <c r="O117" i="4" s="1"/>
  <c r="L116" i="4"/>
  <c r="L117" i="4" s="1"/>
  <c r="M116" i="4"/>
  <c r="M117" i="4" s="1"/>
  <c r="J116" i="4"/>
  <c r="J117" i="4" s="1"/>
  <c r="Q205" i="4"/>
  <c r="P205" i="4"/>
  <c r="Q182" i="4"/>
  <c r="P182" i="4"/>
  <c r="Q159" i="4"/>
  <c r="P159" i="4"/>
  <c r="Q135" i="4"/>
  <c r="P135" i="4"/>
  <c r="Q111" i="4"/>
  <c r="P111" i="4"/>
  <c r="S209" i="4"/>
  <c r="R209" i="4"/>
  <c r="Q209" i="4"/>
  <c r="P209" i="4"/>
  <c r="S208" i="4"/>
  <c r="R208" i="4"/>
  <c r="Q208" i="4"/>
  <c r="P208" i="4"/>
  <c r="S207" i="4"/>
  <c r="R207" i="4"/>
  <c r="Q207" i="4"/>
  <c r="P207" i="4"/>
  <c r="S206" i="4"/>
  <c r="R206" i="4"/>
  <c r="Q206" i="4"/>
  <c r="P206" i="4"/>
  <c r="S205" i="4"/>
  <c r="R205" i="4"/>
  <c r="S204" i="4"/>
  <c r="R204" i="4"/>
  <c r="Q204" i="4"/>
  <c r="P204" i="4"/>
  <c r="S203" i="4"/>
  <c r="R203" i="4"/>
  <c r="Q203" i="4"/>
  <c r="P203" i="4"/>
  <c r="S202" i="4"/>
  <c r="R202" i="4"/>
  <c r="Q202" i="4"/>
  <c r="P202" i="4"/>
  <c r="S201" i="4"/>
  <c r="R201" i="4"/>
  <c r="Q201" i="4"/>
  <c r="P201" i="4"/>
  <c r="S200" i="4"/>
  <c r="R200" i="4"/>
  <c r="Q200" i="4"/>
  <c r="P200" i="4"/>
  <c r="S199" i="4"/>
  <c r="R199" i="4"/>
  <c r="Q199" i="4"/>
  <c r="P199" i="4"/>
  <c r="S198" i="4"/>
  <c r="R198" i="4"/>
  <c r="Q198" i="4"/>
  <c r="P198" i="4"/>
  <c r="S197" i="4"/>
  <c r="R197" i="4"/>
  <c r="Q197" i="4"/>
  <c r="P197" i="4"/>
  <c r="S196" i="4"/>
  <c r="R196" i="4"/>
  <c r="Q196" i="4"/>
  <c r="P196" i="4"/>
  <c r="S195" i="4"/>
  <c r="R195" i="4"/>
  <c r="Q195" i="4"/>
  <c r="P195" i="4"/>
  <c r="S194" i="4"/>
  <c r="R194" i="4"/>
  <c r="Q194" i="4"/>
  <c r="P194" i="4"/>
  <c r="S193" i="4"/>
  <c r="R193" i="4"/>
  <c r="Q193" i="4"/>
  <c r="P193" i="4"/>
  <c r="S192" i="4"/>
  <c r="R192" i="4"/>
  <c r="Q192" i="4"/>
  <c r="P192" i="4"/>
  <c r="S191" i="4"/>
  <c r="R191" i="4"/>
  <c r="Q191" i="4"/>
  <c r="P191" i="4"/>
  <c r="S190" i="4"/>
  <c r="R190" i="4"/>
  <c r="Q190" i="4"/>
  <c r="P190" i="4"/>
  <c r="S186" i="4"/>
  <c r="R186" i="4"/>
  <c r="Q186" i="4"/>
  <c r="P186" i="4"/>
  <c r="S185" i="4"/>
  <c r="R185" i="4"/>
  <c r="Q185" i="4"/>
  <c r="P185" i="4"/>
  <c r="S184" i="4"/>
  <c r="R184" i="4"/>
  <c r="Q184" i="4"/>
  <c r="P184" i="4"/>
  <c r="S183" i="4"/>
  <c r="R183" i="4"/>
  <c r="Q183" i="4"/>
  <c r="P183" i="4"/>
  <c r="S182" i="4"/>
  <c r="R182" i="4"/>
  <c r="S181" i="4"/>
  <c r="R181" i="4"/>
  <c r="Q181" i="4"/>
  <c r="P181" i="4"/>
  <c r="S180" i="4"/>
  <c r="R180" i="4"/>
  <c r="Q180" i="4"/>
  <c r="P180" i="4"/>
  <c r="S179" i="4"/>
  <c r="R179" i="4"/>
  <c r="Q179" i="4"/>
  <c r="P179" i="4"/>
  <c r="S178" i="4"/>
  <c r="R178" i="4"/>
  <c r="Q178" i="4"/>
  <c r="P178" i="4"/>
  <c r="S177" i="4"/>
  <c r="R177" i="4"/>
  <c r="Q177" i="4"/>
  <c r="P177" i="4"/>
  <c r="S176" i="4"/>
  <c r="R176" i="4"/>
  <c r="Q176" i="4"/>
  <c r="P176" i="4"/>
  <c r="S175" i="4"/>
  <c r="R175" i="4"/>
  <c r="Q175" i="4"/>
  <c r="P175" i="4"/>
  <c r="S174" i="4"/>
  <c r="R174" i="4"/>
  <c r="Q174" i="4"/>
  <c r="P174" i="4"/>
  <c r="S173" i="4"/>
  <c r="R173" i="4"/>
  <c r="Q173" i="4"/>
  <c r="P173" i="4"/>
  <c r="S172" i="4"/>
  <c r="R172" i="4"/>
  <c r="Q172" i="4"/>
  <c r="P172" i="4"/>
  <c r="S171" i="4"/>
  <c r="R171" i="4"/>
  <c r="Q171" i="4"/>
  <c r="P171" i="4"/>
  <c r="S170" i="4"/>
  <c r="R170" i="4"/>
  <c r="Q170" i="4"/>
  <c r="P170" i="4"/>
  <c r="S169" i="4"/>
  <c r="R169" i="4"/>
  <c r="Q169" i="4"/>
  <c r="P169" i="4"/>
  <c r="S168" i="4"/>
  <c r="R168" i="4"/>
  <c r="Q168" i="4"/>
  <c r="P168" i="4"/>
  <c r="S167" i="4"/>
  <c r="R167" i="4"/>
  <c r="Q167" i="4"/>
  <c r="P167" i="4"/>
  <c r="S163" i="4"/>
  <c r="R163" i="4"/>
  <c r="Q163" i="4"/>
  <c r="P163" i="4"/>
  <c r="S162" i="4"/>
  <c r="R162" i="4"/>
  <c r="Q162" i="4"/>
  <c r="P162" i="4"/>
  <c r="S161" i="4"/>
  <c r="R161" i="4"/>
  <c r="Q161" i="4"/>
  <c r="P161" i="4"/>
  <c r="S160" i="4"/>
  <c r="R160" i="4"/>
  <c r="Q160" i="4"/>
  <c r="P160" i="4"/>
  <c r="S159" i="4"/>
  <c r="R159" i="4"/>
  <c r="S158" i="4"/>
  <c r="R158" i="4"/>
  <c r="Q158" i="4"/>
  <c r="P158" i="4"/>
  <c r="S157" i="4"/>
  <c r="R157" i="4"/>
  <c r="Q157" i="4"/>
  <c r="P157" i="4"/>
  <c r="S156" i="4"/>
  <c r="R156" i="4"/>
  <c r="Q156" i="4"/>
  <c r="P156" i="4"/>
  <c r="S155" i="4"/>
  <c r="R155" i="4"/>
  <c r="Q155" i="4"/>
  <c r="P155" i="4"/>
  <c r="S154" i="4"/>
  <c r="R154" i="4"/>
  <c r="Q154" i="4"/>
  <c r="P154" i="4"/>
  <c r="S153" i="4"/>
  <c r="R153" i="4"/>
  <c r="Q153" i="4"/>
  <c r="P153" i="4"/>
  <c r="S152" i="4"/>
  <c r="R152" i="4"/>
  <c r="Q152" i="4"/>
  <c r="P152" i="4"/>
  <c r="S151" i="4"/>
  <c r="R151" i="4"/>
  <c r="Q151" i="4"/>
  <c r="P151" i="4"/>
  <c r="S150" i="4"/>
  <c r="R150" i="4"/>
  <c r="Q150" i="4"/>
  <c r="P150" i="4"/>
  <c r="S149" i="4"/>
  <c r="R149" i="4"/>
  <c r="Q149" i="4"/>
  <c r="P149" i="4"/>
  <c r="S148" i="4"/>
  <c r="R148" i="4"/>
  <c r="Q148" i="4"/>
  <c r="P148" i="4"/>
  <c r="S147" i="4"/>
  <c r="R147" i="4"/>
  <c r="Q147" i="4"/>
  <c r="P147" i="4"/>
  <c r="S146" i="4"/>
  <c r="R146" i="4"/>
  <c r="Q146" i="4"/>
  <c r="P146" i="4"/>
  <c r="S145" i="4"/>
  <c r="R145" i="4"/>
  <c r="Q145" i="4"/>
  <c r="P145" i="4"/>
  <c r="S144" i="4"/>
  <c r="R144" i="4"/>
  <c r="Q144" i="4"/>
  <c r="P144" i="4"/>
  <c r="S139" i="4"/>
  <c r="R139" i="4"/>
  <c r="Q139" i="4"/>
  <c r="P139" i="4"/>
  <c r="S138" i="4"/>
  <c r="R138" i="4"/>
  <c r="Q138" i="4"/>
  <c r="P138" i="4"/>
  <c r="S137" i="4"/>
  <c r="R137" i="4"/>
  <c r="Q137" i="4"/>
  <c r="P137" i="4"/>
  <c r="S136" i="4"/>
  <c r="R136" i="4"/>
  <c r="Q136" i="4"/>
  <c r="P136" i="4"/>
  <c r="S135" i="4"/>
  <c r="R135" i="4"/>
  <c r="S134" i="4"/>
  <c r="R134" i="4"/>
  <c r="Q134" i="4"/>
  <c r="P134" i="4"/>
  <c r="S133" i="4"/>
  <c r="R133" i="4"/>
  <c r="Q133" i="4"/>
  <c r="P133" i="4"/>
  <c r="S132" i="4"/>
  <c r="R132" i="4"/>
  <c r="Q132" i="4"/>
  <c r="P132" i="4"/>
  <c r="S131" i="4"/>
  <c r="R131" i="4"/>
  <c r="Q131" i="4"/>
  <c r="P131" i="4"/>
  <c r="S130" i="4"/>
  <c r="R130" i="4"/>
  <c r="Q130" i="4"/>
  <c r="P130" i="4"/>
  <c r="S129" i="4"/>
  <c r="R129" i="4"/>
  <c r="Q129" i="4"/>
  <c r="P129" i="4"/>
  <c r="S128" i="4"/>
  <c r="R128" i="4"/>
  <c r="S127" i="4"/>
  <c r="R127" i="4"/>
  <c r="S126" i="4"/>
  <c r="R126" i="4"/>
  <c r="Q126" i="4"/>
  <c r="P126" i="4"/>
  <c r="S125" i="4"/>
  <c r="R125" i="4"/>
  <c r="Q125" i="4"/>
  <c r="P125" i="4"/>
  <c r="S124" i="4"/>
  <c r="R124" i="4"/>
  <c r="Q124" i="4"/>
  <c r="P124" i="4"/>
  <c r="S123" i="4"/>
  <c r="R123" i="4"/>
  <c r="S122" i="4"/>
  <c r="R122" i="4"/>
  <c r="Q122" i="4"/>
  <c r="P122" i="4"/>
  <c r="S121" i="4"/>
  <c r="R121" i="4"/>
  <c r="Q121" i="4"/>
  <c r="P121" i="4"/>
  <c r="S120" i="4"/>
  <c r="R120" i="4"/>
  <c r="Q120" i="4"/>
  <c r="P120" i="4"/>
  <c r="S115" i="4"/>
  <c r="R115" i="4"/>
  <c r="Q115" i="4"/>
  <c r="P115" i="4"/>
  <c r="S114" i="4"/>
  <c r="R114" i="4"/>
  <c r="Q114" i="4"/>
  <c r="P114" i="4"/>
  <c r="S113" i="4"/>
  <c r="R113" i="4"/>
  <c r="Q113" i="4"/>
  <c r="P113" i="4"/>
  <c r="S112" i="4"/>
  <c r="R112" i="4"/>
  <c r="S111" i="4"/>
  <c r="R111" i="4"/>
  <c r="S110" i="4"/>
  <c r="R110" i="4"/>
  <c r="S109" i="4"/>
  <c r="R109" i="4"/>
  <c r="S108" i="4"/>
  <c r="R108" i="4"/>
  <c r="Q108" i="4"/>
  <c r="P108" i="4"/>
  <c r="S107" i="4"/>
  <c r="R107" i="4"/>
  <c r="Q107" i="4"/>
  <c r="P107" i="4"/>
  <c r="S106" i="4"/>
  <c r="R106" i="4"/>
  <c r="S105" i="4"/>
  <c r="R105" i="4"/>
  <c r="Q105" i="4"/>
  <c r="P105" i="4"/>
  <c r="S104" i="4"/>
  <c r="R104" i="4"/>
  <c r="Q104" i="4"/>
  <c r="P104" i="4"/>
  <c r="S103" i="4"/>
  <c r="R103" i="4"/>
  <c r="Q103" i="4"/>
  <c r="P103" i="4"/>
  <c r="S102" i="4"/>
  <c r="R102" i="4"/>
  <c r="S101" i="4"/>
  <c r="R101" i="4"/>
  <c r="Q101" i="4"/>
  <c r="P101" i="4"/>
  <c r="S100" i="4"/>
  <c r="R100" i="4"/>
  <c r="Q100" i="4"/>
  <c r="P100" i="4"/>
  <c r="S99" i="4"/>
  <c r="R99" i="4"/>
  <c r="S98" i="4"/>
  <c r="R98" i="4"/>
  <c r="S97" i="4"/>
  <c r="R97" i="4"/>
  <c r="Q97" i="4"/>
  <c r="P97" i="4"/>
  <c r="S96" i="4"/>
  <c r="R96" i="4"/>
  <c r="Q96" i="4"/>
  <c r="P96" i="4"/>
  <c r="O92" i="4"/>
  <c r="O93" i="4" s="1"/>
  <c r="N92" i="4"/>
  <c r="N93" i="4" s="1"/>
  <c r="M92" i="4"/>
  <c r="M93" i="4" s="1"/>
  <c r="L92" i="4"/>
  <c r="L93" i="4" s="1"/>
  <c r="K92" i="4"/>
  <c r="K93" i="4" s="1"/>
  <c r="J92" i="4"/>
  <c r="J93" i="4" s="1"/>
  <c r="S91" i="4"/>
  <c r="R91" i="4"/>
  <c r="Q91" i="4"/>
  <c r="P91" i="4"/>
  <c r="S90" i="4"/>
  <c r="R90" i="4"/>
  <c r="Q90" i="4"/>
  <c r="P90" i="4"/>
  <c r="S89" i="4"/>
  <c r="R89" i="4"/>
  <c r="Q89" i="4"/>
  <c r="P89" i="4"/>
  <c r="S88" i="4"/>
  <c r="R88" i="4"/>
  <c r="Q88" i="4"/>
  <c r="P88" i="4"/>
  <c r="S87" i="4"/>
  <c r="R87" i="4"/>
  <c r="S86" i="4"/>
  <c r="R86" i="4"/>
  <c r="Q86" i="4"/>
  <c r="P86" i="4"/>
  <c r="S85" i="4"/>
  <c r="R85" i="4"/>
  <c r="Q85" i="4"/>
  <c r="P85" i="4"/>
  <c r="S84" i="4"/>
  <c r="R84" i="4"/>
  <c r="Q84" i="4"/>
  <c r="P84" i="4"/>
  <c r="S83" i="4"/>
  <c r="R83" i="4"/>
  <c r="Q83" i="4"/>
  <c r="P83" i="4"/>
  <c r="S82" i="4"/>
  <c r="R82" i="4"/>
  <c r="Q82" i="4"/>
  <c r="P82" i="4"/>
  <c r="S81" i="4"/>
  <c r="R81" i="4"/>
  <c r="Q81" i="4"/>
  <c r="P81" i="4"/>
  <c r="S80" i="4"/>
  <c r="R80" i="4"/>
  <c r="Q80" i="4"/>
  <c r="P80" i="4"/>
  <c r="S79" i="4"/>
  <c r="R79" i="4"/>
  <c r="Q79" i="4"/>
  <c r="P79" i="4"/>
  <c r="S78" i="4"/>
  <c r="R78" i="4"/>
  <c r="Q78" i="4"/>
  <c r="P78" i="4"/>
  <c r="S77" i="4"/>
  <c r="R77" i="4"/>
  <c r="Q77" i="4"/>
  <c r="P77" i="4"/>
  <c r="S76" i="4"/>
  <c r="R76" i="4"/>
  <c r="Q76" i="4"/>
  <c r="P76" i="4"/>
  <c r="S75" i="4"/>
  <c r="R75" i="4"/>
  <c r="Q75" i="4"/>
  <c r="P75" i="4"/>
  <c r="S74" i="4"/>
  <c r="R74" i="4"/>
  <c r="Q74" i="4"/>
  <c r="P74" i="4"/>
  <c r="S73" i="4"/>
  <c r="R73" i="4"/>
  <c r="Q73" i="4"/>
  <c r="P73" i="4"/>
  <c r="S72" i="4"/>
  <c r="R72" i="4"/>
  <c r="Q72" i="4"/>
  <c r="P72" i="4"/>
  <c r="S114" i="3"/>
  <c r="R114" i="3"/>
  <c r="Q114" i="3"/>
  <c r="P114" i="3"/>
  <c r="S113" i="3"/>
  <c r="R113" i="3"/>
  <c r="Q113" i="3"/>
  <c r="P113" i="3"/>
  <c r="S112" i="3"/>
  <c r="R112" i="3"/>
  <c r="Q112" i="3"/>
  <c r="P112" i="3"/>
  <c r="S111" i="3"/>
  <c r="R111" i="3"/>
  <c r="Q111" i="3"/>
  <c r="P111" i="3"/>
  <c r="S110" i="3"/>
  <c r="R110" i="3"/>
  <c r="Q110" i="3"/>
  <c r="P110" i="3"/>
  <c r="S109" i="3"/>
  <c r="R109" i="3"/>
  <c r="Q109" i="3"/>
  <c r="P109" i="3"/>
  <c r="S108" i="3"/>
  <c r="R108" i="3"/>
  <c r="Q108" i="3"/>
  <c r="P108" i="3"/>
  <c r="S107" i="3"/>
  <c r="R107" i="3"/>
  <c r="Q107" i="3"/>
  <c r="P107" i="3"/>
  <c r="S106" i="3"/>
  <c r="R106" i="3"/>
  <c r="Q106" i="3"/>
  <c r="P106" i="3"/>
  <c r="S105" i="3"/>
  <c r="R105" i="3"/>
  <c r="Q105" i="3"/>
  <c r="P105" i="3"/>
  <c r="S104" i="3"/>
  <c r="R104" i="3"/>
  <c r="Q104" i="3"/>
  <c r="P104" i="3"/>
  <c r="S103" i="3"/>
  <c r="R103" i="3"/>
  <c r="Q103" i="3"/>
  <c r="P103" i="3"/>
  <c r="S102" i="3"/>
  <c r="R102" i="3"/>
  <c r="Q102" i="3"/>
  <c r="P102" i="3"/>
  <c r="S101" i="3"/>
  <c r="R101" i="3"/>
  <c r="Q101" i="3"/>
  <c r="P101" i="3"/>
  <c r="S100" i="3"/>
  <c r="R100" i="3"/>
  <c r="Q100" i="3"/>
  <c r="P100" i="3"/>
  <c r="S99" i="3"/>
  <c r="R99" i="3"/>
  <c r="Q99" i="3"/>
  <c r="P99" i="3"/>
  <c r="S98" i="3"/>
  <c r="R98" i="3"/>
  <c r="Q98" i="3"/>
  <c r="P98" i="3"/>
  <c r="S97" i="3"/>
  <c r="R97" i="3"/>
  <c r="Q97" i="3"/>
  <c r="P97" i="3"/>
  <c r="S96" i="3"/>
  <c r="R96" i="3"/>
  <c r="Q96" i="3"/>
  <c r="P96" i="3"/>
  <c r="S95" i="3"/>
  <c r="R95" i="3"/>
  <c r="R115" i="3" s="1"/>
  <c r="R116" i="3" s="1"/>
  <c r="Q95" i="3"/>
  <c r="Q115" i="3" s="1"/>
  <c r="Q116" i="3" s="1"/>
  <c r="P95" i="3"/>
  <c r="P115" i="3" s="1"/>
  <c r="P116" i="3" s="1"/>
  <c r="S115" i="3" l="1"/>
  <c r="S116" i="3" s="1"/>
  <c r="P92" i="4"/>
  <c r="P93" i="4" s="1"/>
  <c r="R140" i="4"/>
  <c r="R141" i="4" s="1"/>
  <c r="P210" i="4"/>
  <c r="P211" i="4" s="1"/>
  <c r="Q92" i="4"/>
  <c r="Q93" i="4" s="1"/>
  <c r="S140" i="4"/>
  <c r="S141" i="4" s="1"/>
  <c r="Q210" i="4"/>
  <c r="Q211" i="4" s="1"/>
  <c r="P187" i="4"/>
  <c r="P188" i="4" s="1"/>
  <c r="R210" i="4"/>
  <c r="R211" i="4" s="1"/>
  <c r="P116" i="4"/>
  <c r="P117" i="4" s="1"/>
  <c r="R116" i="4"/>
  <c r="R117" i="4" s="1"/>
  <c r="P140" i="4"/>
  <c r="P141" i="4" s="1"/>
  <c r="P164" i="4"/>
  <c r="P165" i="4" s="1"/>
  <c r="R187" i="4"/>
  <c r="R188" i="4" s="1"/>
  <c r="S92" i="4"/>
  <c r="S93" i="4" s="1"/>
  <c r="Q116" i="4"/>
  <c r="Q117" i="4" s="1"/>
  <c r="S116" i="4"/>
  <c r="S117" i="4" s="1"/>
  <c r="Q140" i="4"/>
  <c r="Q141" i="4" s="1"/>
  <c r="Q164" i="4"/>
  <c r="Q165" i="4" s="1"/>
  <c r="S187" i="4"/>
  <c r="S188" i="4" s="1"/>
  <c r="R164" i="4"/>
  <c r="R165" i="4" s="1"/>
  <c r="R92" i="4"/>
  <c r="R93" i="4" s="1"/>
  <c r="S164" i="4"/>
  <c r="S165" i="4" s="1"/>
  <c r="Q187" i="4"/>
  <c r="Q188" i="4" s="1"/>
  <c r="S210" i="4"/>
  <c r="S211" i="4" s="1"/>
  <c r="I209" i="4"/>
  <c r="C209" i="4"/>
  <c r="I208" i="4"/>
  <c r="C208" i="4"/>
  <c r="I207" i="4"/>
  <c r="C207" i="4"/>
  <c r="I206" i="4"/>
  <c r="C206" i="4"/>
  <c r="I205" i="4"/>
  <c r="C205" i="4"/>
  <c r="I204" i="4"/>
  <c r="C204" i="4"/>
  <c r="I203" i="4"/>
  <c r="C203" i="4"/>
  <c r="I202" i="4"/>
  <c r="C202" i="4"/>
  <c r="I201" i="4"/>
  <c r="C201" i="4"/>
  <c r="I200" i="4"/>
  <c r="C200" i="4"/>
  <c r="I199" i="4"/>
  <c r="C199" i="4"/>
  <c r="I198" i="4"/>
  <c r="C198" i="4"/>
  <c r="I197" i="4"/>
  <c r="C197" i="4"/>
  <c r="I196" i="4"/>
  <c r="C196" i="4"/>
  <c r="I195" i="4"/>
  <c r="C195" i="4"/>
  <c r="I194" i="4"/>
  <c r="C194" i="4"/>
  <c r="I193" i="4"/>
  <c r="C193" i="4"/>
  <c r="I192" i="4"/>
  <c r="C192" i="4"/>
  <c r="I191" i="4"/>
  <c r="C191" i="4"/>
  <c r="I190" i="4"/>
  <c r="C190" i="4"/>
  <c r="I186" i="4"/>
  <c r="C186" i="4"/>
  <c r="I185" i="4"/>
  <c r="C185" i="4"/>
  <c r="I184" i="4"/>
  <c r="C184" i="4"/>
  <c r="I183" i="4"/>
  <c r="C183" i="4"/>
  <c r="I182" i="4"/>
  <c r="C182" i="4"/>
  <c r="I181" i="4"/>
  <c r="C181" i="4"/>
  <c r="I180" i="4"/>
  <c r="C180" i="4"/>
  <c r="I179" i="4"/>
  <c r="C179" i="4"/>
  <c r="I178" i="4"/>
  <c r="C178" i="4"/>
  <c r="I177" i="4"/>
  <c r="C177" i="4"/>
  <c r="I176" i="4"/>
  <c r="C176" i="4"/>
  <c r="I175" i="4"/>
  <c r="C175" i="4"/>
  <c r="I174" i="4"/>
  <c r="C174" i="4"/>
  <c r="I173" i="4"/>
  <c r="C173" i="4"/>
  <c r="I172" i="4"/>
  <c r="C172" i="4"/>
  <c r="I171" i="4"/>
  <c r="C171" i="4"/>
  <c r="I170" i="4"/>
  <c r="C170" i="4"/>
  <c r="I169" i="4"/>
  <c r="C169" i="4"/>
  <c r="I168" i="4"/>
  <c r="C168" i="4"/>
  <c r="I167" i="4"/>
  <c r="C167" i="4"/>
  <c r="I163" i="4"/>
  <c r="C163" i="4"/>
  <c r="I162" i="4"/>
  <c r="C162" i="4"/>
  <c r="I161" i="4"/>
  <c r="C161" i="4"/>
  <c r="I160" i="4"/>
  <c r="C160" i="4"/>
  <c r="I159" i="4"/>
  <c r="C159" i="4"/>
  <c r="I158" i="4"/>
  <c r="C158" i="4"/>
  <c r="I157" i="4"/>
  <c r="C157" i="4"/>
  <c r="I156" i="4"/>
  <c r="C156" i="4"/>
  <c r="I155" i="4"/>
  <c r="C155" i="4"/>
  <c r="I154" i="4"/>
  <c r="C154" i="4"/>
  <c r="I153" i="4"/>
  <c r="C153" i="4"/>
  <c r="I152" i="4"/>
  <c r="C152" i="4"/>
  <c r="I151" i="4"/>
  <c r="C151" i="4"/>
  <c r="I150" i="4"/>
  <c r="C150" i="4"/>
  <c r="I149" i="4"/>
  <c r="C149" i="4"/>
  <c r="I148" i="4"/>
  <c r="C148" i="4"/>
  <c r="I147" i="4"/>
  <c r="C147" i="4"/>
  <c r="I146" i="4"/>
  <c r="C146" i="4"/>
  <c r="I145" i="4"/>
  <c r="C145" i="4"/>
  <c r="I144" i="4"/>
  <c r="C144" i="4"/>
  <c r="H140" i="4"/>
  <c r="H141" i="4" s="1"/>
  <c r="G140" i="4"/>
  <c r="G141" i="4" s="1"/>
  <c r="F140" i="4"/>
  <c r="F141" i="4" s="1"/>
  <c r="E140" i="4"/>
  <c r="E141" i="4" s="1"/>
  <c r="I139" i="4"/>
  <c r="C139" i="4"/>
  <c r="I138" i="4"/>
  <c r="C138" i="4"/>
  <c r="I137" i="4"/>
  <c r="C137" i="4"/>
  <c r="I136" i="4"/>
  <c r="C136" i="4"/>
  <c r="I135" i="4"/>
  <c r="C135" i="4"/>
  <c r="I134" i="4"/>
  <c r="C134" i="4"/>
  <c r="I133" i="4"/>
  <c r="C133" i="4"/>
  <c r="I132" i="4"/>
  <c r="C132" i="4"/>
  <c r="I131" i="4"/>
  <c r="C131" i="4"/>
  <c r="I130" i="4"/>
  <c r="C130" i="4"/>
  <c r="I129" i="4"/>
  <c r="C129" i="4"/>
  <c r="I128" i="4"/>
  <c r="C128" i="4"/>
  <c r="I127" i="4"/>
  <c r="C127" i="4"/>
  <c r="I126" i="4"/>
  <c r="C126" i="4"/>
  <c r="I125" i="4"/>
  <c r="C125" i="4"/>
  <c r="I124" i="4"/>
  <c r="C124" i="4"/>
  <c r="I123" i="4"/>
  <c r="C123" i="4"/>
  <c r="I122" i="4"/>
  <c r="C122" i="4"/>
  <c r="I121" i="4"/>
  <c r="C121" i="4"/>
  <c r="I120" i="4"/>
  <c r="C120" i="4"/>
  <c r="H116" i="4"/>
  <c r="H117" i="4" s="1"/>
  <c r="G116" i="4"/>
  <c r="G117" i="4" s="1"/>
  <c r="F116" i="4"/>
  <c r="F117" i="4" s="1"/>
  <c r="E116" i="4"/>
  <c r="E117" i="4" s="1"/>
  <c r="I115" i="4"/>
  <c r="C115" i="4"/>
  <c r="I114" i="4"/>
  <c r="C114" i="4"/>
  <c r="I113" i="4"/>
  <c r="C113" i="4"/>
  <c r="I112" i="4"/>
  <c r="C112" i="4"/>
  <c r="I111" i="4"/>
  <c r="C111" i="4"/>
  <c r="I110" i="4"/>
  <c r="C110" i="4"/>
  <c r="I109" i="4"/>
  <c r="C109" i="4"/>
  <c r="I108" i="4"/>
  <c r="C108" i="4"/>
  <c r="I107" i="4"/>
  <c r="C107" i="4"/>
  <c r="I106" i="4"/>
  <c r="C106" i="4"/>
  <c r="I105" i="4"/>
  <c r="C105" i="4"/>
  <c r="I104" i="4"/>
  <c r="C104" i="4"/>
  <c r="I103" i="4"/>
  <c r="C103" i="4"/>
  <c r="I102" i="4"/>
  <c r="C102" i="4"/>
  <c r="I101" i="4"/>
  <c r="C101" i="4"/>
  <c r="I100" i="4"/>
  <c r="C100" i="4"/>
  <c r="I99" i="4"/>
  <c r="C99" i="4"/>
  <c r="I98" i="4"/>
  <c r="C98" i="4"/>
  <c r="I97" i="4"/>
  <c r="C97" i="4"/>
  <c r="I96" i="4"/>
  <c r="C96" i="4"/>
  <c r="H92" i="4"/>
  <c r="H93" i="4" s="1"/>
  <c r="F92" i="4"/>
  <c r="F93" i="4" s="1"/>
  <c r="E92" i="4"/>
  <c r="E93" i="4" s="1"/>
  <c r="I91" i="4"/>
  <c r="C91" i="4"/>
  <c r="I90" i="4"/>
  <c r="C90" i="4"/>
  <c r="I89" i="4"/>
  <c r="C89" i="4"/>
  <c r="I88" i="4"/>
  <c r="C88" i="4"/>
  <c r="I87" i="4"/>
  <c r="C87" i="4"/>
  <c r="I86" i="4"/>
  <c r="C86" i="4"/>
  <c r="I85" i="4"/>
  <c r="C85" i="4"/>
  <c r="I84" i="4"/>
  <c r="C84" i="4"/>
  <c r="I83" i="4"/>
  <c r="C83" i="4"/>
  <c r="I82" i="4"/>
  <c r="C82" i="4"/>
  <c r="I81" i="4"/>
  <c r="C81" i="4"/>
  <c r="I80" i="4"/>
  <c r="C80" i="4"/>
  <c r="I79" i="4"/>
  <c r="C79" i="4"/>
  <c r="I78" i="4"/>
  <c r="C78" i="4"/>
  <c r="I77" i="4"/>
  <c r="C77" i="4"/>
  <c r="I76" i="4"/>
  <c r="C76" i="4"/>
  <c r="I75" i="4"/>
  <c r="C75" i="4"/>
  <c r="I74" i="4"/>
  <c r="C74" i="4"/>
  <c r="I73" i="4"/>
  <c r="C73" i="4"/>
  <c r="I72" i="4"/>
  <c r="C72" i="4"/>
  <c r="O69" i="4"/>
  <c r="O70" i="4" s="1"/>
  <c r="N69" i="4"/>
  <c r="N70" i="4" s="1"/>
  <c r="M69" i="4"/>
  <c r="M70" i="4" s="1"/>
  <c r="L69" i="4"/>
  <c r="L70" i="4" s="1"/>
  <c r="K69" i="4"/>
  <c r="K70" i="4" s="1"/>
  <c r="J69" i="4"/>
  <c r="J70" i="4" s="1"/>
  <c r="H69" i="4"/>
  <c r="H70" i="4" s="1"/>
  <c r="G69" i="4"/>
  <c r="G70" i="4" s="1"/>
  <c r="F69" i="4"/>
  <c r="F70" i="4" s="1"/>
  <c r="E69" i="4"/>
  <c r="E70" i="4" s="1"/>
  <c r="S68" i="4"/>
  <c r="R68" i="4"/>
  <c r="Q68" i="4"/>
  <c r="P68" i="4"/>
  <c r="I68" i="4"/>
  <c r="C68" i="4"/>
  <c r="S67" i="4"/>
  <c r="R67" i="4"/>
  <c r="Q67" i="4"/>
  <c r="P67" i="4"/>
  <c r="I67" i="4"/>
  <c r="C67" i="4"/>
  <c r="S66" i="4"/>
  <c r="R66" i="4"/>
  <c r="Q66" i="4"/>
  <c r="P66" i="4"/>
  <c r="I66" i="4"/>
  <c r="C66" i="4"/>
  <c r="S65" i="4"/>
  <c r="R65" i="4"/>
  <c r="Q65" i="4"/>
  <c r="P65" i="4"/>
  <c r="I65" i="4"/>
  <c r="C65" i="4"/>
  <c r="S64" i="4"/>
  <c r="R64" i="4"/>
  <c r="Q64" i="4"/>
  <c r="P64" i="4"/>
  <c r="I64" i="4"/>
  <c r="C64" i="4"/>
  <c r="S63" i="4"/>
  <c r="R63" i="4"/>
  <c r="Q63" i="4"/>
  <c r="P63" i="4"/>
  <c r="I63" i="4"/>
  <c r="C63" i="4"/>
  <c r="S62" i="4"/>
  <c r="R62" i="4"/>
  <c r="Q62" i="4"/>
  <c r="P62" i="4"/>
  <c r="I62" i="4"/>
  <c r="C62" i="4"/>
  <c r="S61" i="4"/>
  <c r="R61" i="4"/>
  <c r="Q61" i="4"/>
  <c r="P61" i="4"/>
  <c r="I61" i="4"/>
  <c r="C61" i="4"/>
  <c r="S60" i="4"/>
  <c r="R60" i="4"/>
  <c r="Q60" i="4"/>
  <c r="P60" i="4"/>
  <c r="I60" i="4"/>
  <c r="C60" i="4"/>
  <c r="S59" i="4"/>
  <c r="R59" i="4"/>
  <c r="Q59" i="4"/>
  <c r="P59" i="4"/>
  <c r="I59" i="4"/>
  <c r="C59" i="4"/>
  <c r="S58" i="4"/>
  <c r="R58" i="4"/>
  <c r="Q58" i="4"/>
  <c r="P58" i="4"/>
  <c r="I58" i="4"/>
  <c r="C58" i="4"/>
  <c r="S57" i="4"/>
  <c r="R57" i="4"/>
  <c r="Q57" i="4"/>
  <c r="P57" i="4"/>
  <c r="I57" i="4"/>
  <c r="C57" i="4"/>
  <c r="S56" i="4"/>
  <c r="R56" i="4"/>
  <c r="Q56" i="4"/>
  <c r="P56" i="4"/>
  <c r="I56" i="4"/>
  <c r="C56" i="4"/>
  <c r="S55" i="4"/>
  <c r="R55" i="4"/>
  <c r="Q55" i="4"/>
  <c r="P55" i="4"/>
  <c r="I55" i="4"/>
  <c r="C55" i="4"/>
  <c r="S54" i="4"/>
  <c r="R54" i="4"/>
  <c r="Q54" i="4"/>
  <c r="P54" i="4"/>
  <c r="I54" i="4"/>
  <c r="C54" i="4"/>
  <c r="S53" i="4"/>
  <c r="R53" i="4"/>
  <c r="Q53" i="4"/>
  <c r="P53" i="4"/>
  <c r="I53" i="4"/>
  <c r="C53" i="4"/>
  <c r="S52" i="4"/>
  <c r="R52" i="4"/>
  <c r="Q52" i="4"/>
  <c r="P52" i="4"/>
  <c r="I52" i="4"/>
  <c r="C52" i="4"/>
  <c r="S51" i="4"/>
  <c r="R51" i="4"/>
  <c r="Q51" i="4"/>
  <c r="P51" i="4"/>
  <c r="I51" i="4"/>
  <c r="C51" i="4"/>
  <c r="S50" i="4"/>
  <c r="R50" i="4"/>
  <c r="Q50" i="4"/>
  <c r="P50" i="4"/>
  <c r="I50" i="4"/>
  <c r="C50" i="4"/>
  <c r="S49" i="4"/>
  <c r="R49" i="4"/>
  <c r="Q49" i="4"/>
  <c r="P49" i="4"/>
  <c r="I49" i="4"/>
  <c r="C49" i="4"/>
  <c r="O46" i="4"/>
  <c r="O47" i="4" s="1"/>
  <c r="N46" i="4"/>
  <c r="N47" i="4" s="1"/>
  <c r="M46" i="4"/>
  <c r="M47" i="4" s="1"/>
  <c r="L46" i="4"/>
  <c r="L47" i="4" s="1"/>
  <c r="K46" i="4"/>
  <c r="K47" i="4" s="1"/>
  <c r="J46" i="4"/>
  <c r="J47" i="4" s="1"/>
  <c r="H46" i="4"/>
  <c r="H47" i="4" s="1"/>
  <c r="G46" i="4"/>
  <c r="G47" i="4" s="1"/>
  <c r="F46" i="4"/>
  <c r="F47" i="4" s="1"/>
  <c r="E46" i="4"/>
  <c r="E47" i="4" s="1"/>
  <c r="S45" i="4"/>
  <c r="R45" i="4"/>
  <c r="Q45" i="4"/>
  <c r="P45" i="4"/>
  <c r="I45" i="4"/>
  <c r="C45" i="4"/>
  <c r="S44" i="4"/>
  <c r="R44" i="4"/>
  <c r="Q44" i="4"/>
  <c r="P44" i="4"/>
  <c r="I44" i="4"/>
  <c r="C44" i="4"/>
  <c r="S43" i="4"/>
  <c r="R43" i="4"/>
  <c r="Q43" i="4"/>
  <c r="P43" i="4"/>
  <c r="I43" i="4"/>
  <c r="C43" i="4"/>
  <c r="S42" i="4"/>
  <c r="R42" i="4"/>
  <c r="Q42" i="4"/>
  <c r="P42" i="4"/>
  <c r="I42" i="4"/>
  <c r="C42" i="4"/>
  <c r="S41" i="4"/>
  <c r="R41" i="4"/>
  <c r="Q41" i="4"/>
  <c r="P41" i="4"/>
  <c r="I41" i="4"/>
  <c r="C41" i="4"/>
  <c r="S40" i="4"/>
  <c r="R40" i="4"/>
  <c r="Q40" i="4"/>
  <c r="P40" i="4"/>
  <c r="I40" i="4"/>
  <c r="C40" i="4"/>
  <c r="S39" i="4"/>
  <c r="R39" i="4"/>
  <c r="Q39" i="4"/>
  <c r="P39" i="4"/>
  <c r="I39" i="4"/>
  <c r="C39" i="4"/>
  <c r="S38" i="4"/>
  <c r="R38" i="4"/>
  <c r="Q38" i="4"/>
  <c r="P38" i="4"/>
  <c r="I38" i="4"/>
  <c r="C38" i="4"/>
  <c r="S37" i="4"/>
  <c r="R37" i="4"/>
  <c r="Q37" i="4"/>
  <c r="P37" i="4"/>
  <c r="I37" i="4"/>
  <c r="C37" i="4"/>
  <c r="S36" i="4"/>
  <c r="R36" i="4"/>
  <c r="Q36" i="4"/>
  <c r="P36" i="4"/>
  <c r="I36" i="4"/>
  <c r="C36" i="4"/>
  <c r="S35" i="4"/>
  <c r="R35" i="4"/>
  <c r="Q35" i="4"/>
  <c r="P35" i="4"/>
  <c r="I35" i="4"/>
  <c r="C35" i="4"/>
  <c r="S34" i="4"/>
  <c r="R34" i="4"/>
  <c r="Q34" i="4"/>
  <c r="P34" i="4"/>
  <c r="I34" i="4"/>
  <c r="C34" i="4"/>
  <c r="S33" i="4"/>
  <c r="R33" i="4"/>
  <c r="Q33" i="4"/>
  <c r="P33" i="4"/>
  <c r="I33" i="4"/>
  <c r="C33" i="4"/>
  <c r="S32" i="4"/>
  <c r="R32" i="4"/>
  <c r="Q32" i="4"/>
  <c r="P32" i="4"/>
  <c r="I32" i="4"/>
  <c r="C32" i="4"/>
  <c r="S31" i="4"/>
  <c r="R31" i="4"/>
  <c r="Q31" i="4"/>
  <c r="P31" i="4"/>
  <c r="I31" i="4"/>
  <c r="C31" i="4"/>
  <c r="S30" i="4"/>
  <c r="R30" i="4"/>
  <c r="Q30" i="4"/>
  <c r="P30" i="4"/>
  <c r="I30" i="4"/>
  <c r="C30" i="4"/>
  <c r="S29" i="4"/>
  <c r="R29" i="4"/>
  <c r="Q29" i="4"/>
  <c r="P29" i="4"/>
  <c r="I29" i="4"/>
  <c r="C29" i="4"/>
  <c r="S28" i="4"/>
  <c r="R28" i="4"/>
  <c r="Q28" i="4"/>
  <c r="P28" i="4"/>
  <c r="I28" i="4"/>
  <c r="C28" i="4"/>
  <c r="S27" i="4"/>
  <c r="R27" i="4"/>
  <c r="Q27" i="4"/>
  <c r="P27" i="4"/>
  <c r="I27" i="4"/>
  <c r="C27" i="4"/>
  <c r="S26" i="4"/>
  <c r="R26" i="4"/>
  <c r="Q26" i="4"/>
  <c r="P26" i="4"/>
  <c r="I26" i="4"/>
  <c r="C26" i="4"/>
  <c r="O23" i="4"/>
  <c r="O24" i="4" s="1"/>
  <c r="N23" i="4"/>
  <c r="N24" i="4" s="1"/>
  <c r="M23" i="4"/>
  <c r="M24" i="4" s="1"/>
  <c r="L23" i="4"/>
  <c r="L24" i="4" s="1"/>
  <c r="K23" i="4"/>
  <c r="K24" i="4" s="1"/>
  <c r="J23" i="4"/>
  <c r="J24" i="4" s="1"/>
  <c r="H23" i="4"/>
  <c r="H24" i="4" s="1"/>
  <c r="G23" i="4"/>
  <c r="G24" i="4" s="1"/>
  <c r="F23" i="4"/>
  <c r="F24" i="4" s="1"/>
  <c r="E23" i="4"/>
  <c r="E24" i="4" s="1"/>
  <c r="S22" i="4"/>
  <c r="R22" i="4"/>
  <c r="Q22" i="4"/>
  <c r="P22" i="4"/>
  <c r="I22" i="4"/>
  <c r="C22" i="4"/>
  <c r="S21" i="4"/>
  <c r="R21" i="4"/>
  <c r="Q21" i="4"/>
  <c r="P21" i="4"/>
  <c r="I21" i="4"/>
  <c r="C21" i="4"/>
  <c r="S20" i="4"/>
  <c r="R20" i="4"/>
  <c r="Q20" i="4"/>
  <c r="P20" i="4"/>
  <c r="I20" i="4"/>
  <c r="C20" i="4"/>
  <c r="S19" i="4"/>
  <c r="R19" i="4"/>
  <c r="Q19" i="4"/>
  <c r="P19" i="4"/>
  <c r="I19" i="4"/>
  <c r="C19" i="4"/>
  <c r="S18" i="4"/>
  <c r="R18" i="4"/>
  <c r="Q18" i="4"/>
  <c r="P18" i="4"/>
  <c r="I18" i="4"/>
  <c r="C18" i="4"/>
  <c r="S17" i="4"/>
  <c r="R17" i="4"/>
  <c r="Q17" i="4"/>
  <c r="P17" i="4"/>
  <c r="I17" i="4"/>
  <c r="C17" i="4"/>
  <c r="S16" i="4"/>
  <c r="R16" i="4"/>
  <c r="Q16" i="4"/>
  <c r="P16" i="4"/>
  <c r="I16" i="4"/>
  <c r="C16" i="4"/>
  <c r="S15" i="4"/>
  <c r="R15" i="4"/>
  <c r="Q15" i="4"/>
  <c r="P15" i="4"/>
  <c r="I15" i="4"/>
  <c r="C15" i="4"/>
  <c r="S14" i="4"/>
  <c r="R14" i="4"/>
  <c r="Q14" i="4"/>
  <c r="P14" i="4"/>
  <c r="I14" i="4"/>
  <c r="C14" i="4"/>
  <c r="S13" i="4"/>
  <c r="R13" i="4"/>
  <c r="Q13" i="4"/>
  <c r="P13" i="4"/>
  <c r="I13" i="4"/>
  <c r="C13" i="4"/>
  <c r="S12" i="4"/>
  <c r="R12" i="4"/>
  <c r="Q12" i="4"/>
  <c r="P12" i="4"/>
  <c r="I12" i="4"/>
  <c r="C12" i="4"/>
  <c r="S11" i="4"/>
  <c r="R11" i="4"/>
  <c r="Q11" i="4"/>
  <c r="P11" i="4"/>
  <c r="I11" i="4"/>
  <c r="C11" i="4"/>
  <c r="S10" i="4"/>
  <c r="R10" i="4"/>
  <c r="Q10" i="4"/>
  <c r="P10" i="4"/>
  <c r="I10" i="4"/>
  <c r="C10" i="4"/>
  <c r="S9" i="4"/>
  <c r="R9" i="4"/>
  <c r="Q9" i="4"/>
  <c r="P9" i="4"/>
  <c r="I9" i="4"/>
  <c r="C9" i="4"/>
  <c r="S8" i="4"/>
  <c r="R8" i="4"/>
  <c r="Q8" i="4"/>
  <c r="P8" i="4"/>
  <c r="I8" i="4"/>
  <c r="C8" i="4"/>
  <c r="S7" i="4"/>
  <c r="R7" i="4"/>
  <c r="Q7" i="4"/>
  <c r="P7" i="4"/>
  <c r="I7" i="4"/>
  <c r="C7" i="4"/>
  <c r="S6" i="4"/>
  <c r="R6" i="4"/>
  <c r="Q6" i="4"/>
  <c r="P6" i="4"/>
  <c r="I6" i="4"/>
  <c r="C6" i="4"/>
  <c r="S5" i="4"/>
  <c r="R5" i="4"/>
  <c r="Q5" i="4"/>
  <c r="P5" i="4"/>
  <c r="I5" i="4"/>
  <c r="C5" i="4"/>
  <c r="S4" i="4"/>
  <c r="R4" i="4"/>
  <c r="Q4" i="4"/>
  <c r="P4" i="4"/>
  <c r="I4" i="4"/>
  <c r="C4" i="4"/>
  <c r="S3" i="4"/>
  <c r="R3" i="4"/>
  <c r="Q3" i="4"/>
  <c r="P3" i="4"/>
  <c r="I3" i="4"/>
  <c r="C3" i="4"/>
  <c r="O115" i="3"/>
  <c r="O116" i="3" s="1"/>
  <c r="N115" i="3"/>
  <c r="N116" i="3" s="1"/>
  <c r="M115" i="3"/>
  <c r="M116" i="3" s="1"/>
  <c r="L115" i="3"/>
  <c r="L116" i="3" s="1"/>
  <c r="K115" i="3"/>
  <c r="K116" i="3" s="1"/>
  <c r="J115" i="3"/>
  <c r="J116" i="3" s="1"/>
  <c r="H115" i="3"/>
  <c r="H116" i="3" s="1"/>
  <c r="G115" i="3"/>
  <c r="G116" i="3" s="1"/>
  <c r="F115" i="3"/>
  <c r="F116" i="3" s="1"/>
  <c r="E115" i="3"/>
  <c r="E116" i="3" s="1"/>
  <c r="I114" i="3"/>
  <c r="C114" i="3"/>
  <c r="I113" i="3"/>
  <c r="C113" i="3"/>
  <c r="I112" i="3"/>
  <c r="C112" i="3"/>
  <c r="I111" i="3"/>
  <c r="C111" i="3"/>
  <c r="I110" i="3"/>
  <c r="C110" i="3"/>
  <c r="I109" i="3"/>
  <c r="C109" i="3"/>
  <c r="I108" i="3"/>
  <c r="C108" i="3"/>
  <c r="I107" i="3"/>
  <c r="C107" i="3"/>
  <c r="I106" i="3"/>
  <c r="C106" i="3"/>
  <c r="I105" i="3"/>
  <c r="C105" i="3"/>
  <c r="I104" i="3"/>
  <c r="C104" i="3"/>
  <c r="I103" i="3"/>
  <c r="C103" i="3"/>
  <c r="I102" i="3"/>
  <c r="C102" i="3"/>
  <c r="I101" i="3"/>
  <c r="C101" i="3"/>
  <c r="I100" i="3"/>
  <c r="C100" i="3"/>
  <c r="I99" i="3"/>
  <c r="C99" i="3"/>
  <c r="I98" i="3"/>
  <c r="C98" i="3"/>
  <c r="I97" i="3"/>
  <c r="C97" i="3"/>
  <c r="I96" i="3"/>
  <c r="C96" i="3"/>
  <c r="I95" i="3"/>
  <c r="C95" i="3"/>
  <c r="O92" i="3"/>
  <c r="O93" i="3" s="1"/>
  <c r="N92" i="3"/>
  <c r="N93" i="3" s="1"/>
  <c r="M92" i="3"/>
  <c r="M93" i="3" s="1"/>
  <c r="L92" i="3"/>
  <c r="L93" i="3" s="1"/>
  <c r="K92" i="3"/>
  <c r="K93" i="3" s="1"/>
  <c r="J92" i="3"/>
  <c r="J93" i="3" s="1"/>
  <c r="H92" i="3"/>
  <c r="H93" i="3" s="1"/>
  <c r="G92" i="3"/>
  <c r="G93" i="3" s="1"/>
  <c r="F92" i="3"/>
  <c r="F93" i="3" s="1"/>
  <c r="E92" i="3"/>
  <c r="E93" i="3" s="1"/>
  <c r="S91" i="3"/>
  <c r="R91" i="3"/>
  <c r="Q91" i="3"/>
  <c r="P91" i="3"/>
  <c r="I91" i="3"/>
  <c r="C91" i="3"/>
  <c r="S90" i="3"/>
  <c r="R90" i="3"/>
  <c r="Q90" i="3"/>
  <c r="P90" i="3"/>
  <c r="I90" i="3"/>
  <c r="C90" i="3"/>
  <c r="S89" i="3"/>
  <c r="R89" i="3"/>
  <c r="Q89" i="3"/>
  <c r="P89" i="3"/>
  <c r="I89" i="3"/>
  <c r="C89" i="3"/>
  <c r="S88" i="3"/>
  <c r="R88" i="3"/>
  <c r="Q88" i="3"/>
  <c r="P88" i="3"/>
  <c r="I88" i="3"/>
  <c r="C88" i="3"/>
  <c r="S87" i="3"/>
  <c r="R87" i="3"/>
  <c r="Q87" i="3"/>
  <c r="P87" i="3"/>
  <c r="I87" i="3"/>
  <c r="C87" i="3"/>
  <c r="S86" i="3"/>
  <c r="R86" i="3"/>
  <c r="Q86" i="3"/>
  <c r="P86" i="3"/>
  <c r="I86" i="3"/>
  <c r="C86" i="3"/>
  <c r="S85" i="3"/>
  <c r="R85" i="3"/>
  <c r="Q85" i="3"/>
  <c r="P85" i="3"/>
  <c r="I85" i="3"/>
  <c r="C85" i="3"/>
  <c r="S84" i="3"/>
  <c r="R84" i="3"/>
  <c r="Q84" i="3"/>
  <c r="P84" i="3"/>
  <c r="I84" i="3"/>
  <c r="C84" i="3"/>
  <c r="S83" i="3"/>
  <c r="R83" i="3"/>
  <c r="Q83" i="3"/>
  <c r="P83" i="3"/>
  <c r="I83" i="3"/>
  <c r="C83" i="3"/>
  <c r="S82" i="3"/>
  <c r="R82" i="3"/>
  <c r="Q82" i="3"/>
  <c r="P82" i="3"/>
  <c r="I82" i="3"/>
  <c r="C82" i="3"/>
  <c r="S81" i="3"/>
  <c r="R81" i="3"/>
  <c r="Q81" i="3"/>
  <c r="P81" i="3"/>
  <c r="I81" i="3"/>
  <c r="C81" i="3"/>
  <c r="S80" i="3"/>
  <c r="R80" i="3"/>
  <c r="Q80" i="3"/>
  <c r="P80" i="3"/>
  <c r="I80" i="3"/>
  <c r="C80" i="3"/>
  <c r="S79" i="3"/>
  <c r="R79" i="3"/>
  <c r="Q79" i="3"/>
  <c r="P79" i="3"/>
  <c r="I79" i="3"/>
  <c r="C79" i="3"/>
  <c r="S78" i="3"/>
  <c r="R78" i="3"/>
  <c r="Q78" i="3"/>
  <c r="P78" i="3"/>
  <c r="I78" i="3"/>
  <c r="C78" i="3"/>
  <c r="S77" i="3"/>
  <c r="R77" i="3"/>
  <c r="Q77" i="3"/>
  <c r="P77" i="3"/>
  <c r="I77" i="3"/>
  <c r="C77" i="3"/>
  <c r="S76" i="3"/>
  <c r="R76" i="3"/>
  <c r="Q76" i="3"/>
  <c r="P76" i="3"/>
  <c r="I76" i="3"/>
  <c r="C76" i="3"/>
  <c r="S75" i="3"/>
  <c r="R75" i="3"/>
  <c r="Q75" i="3"/>
  <c r="P75" i="3"/>
  <c r="I75" i="3"/>
  <c r="C75" i="3"/>
  <c r="S74" i="3"/>
  <c r="R74" i="3"/>
  <c r="Q74" i="3"/>
  <c r="P74" i="3"/>
  <c r="I74" i="3"/>
  <c r="C74" i="3"/>
  <c r="S73" i="3"/>
  <c r="R73" i="3"/>
  <c r="Q73" i="3"/>
  <c r="P73" i="3"/>
  <c r="I73" i="3"/>
  <c r="C73" i="3"/>
  <c r="S72" i="3"/>
  <c r="R72" i="3"/>
  <c r="Q72" i="3"/>
  <c r="P72" i="3"/>
  <c r="I72" i="3"/>
  <c r="I92" i="3" s="1"/>
  <c r="I93" i="3" s="1"/>
  <c r="C72" i="3"/>
  <c r="O69" i="3"/>
  <c r="O70" i="3" s="1"/>
  <c r="N69" i="3"/>
  <c r="N70" i="3" s="1"/>
  <c r="M69" i="3"/>
  <c r="M70" i="3" s="1"/>
  <c r="L69" i="3"/>
  <c r="L70" i="3" s="1"/>
  <c r="K69" i="3"/>
  <c r="K70" i="3" s="1"/>
  <c r="J69" i="3"/>
  <c r="J70" i="3" s="1"/>
  <c r="H69" i="3"/>
  <c r="H70" i="3" s="1"/>
  <c r="G69" i="3"/>
  <c r="G70" i="3" s="1"/>
  <c r="F69" i="3"/>
  <c r="F70" i="3" s="1"/>
  <c r="E69" i="3"/>
  <c r="E70" i="3" s="1"/>
  <c r="S68" i="3"/>
  <c r="R68" i="3"/>
  <c r="Q68" i="3"/>
  <c r="P68" i="3"/>
  <c r="I68" i="3"/>
  <c r="C68" i="3"/>
  <c r="S67" i="3"/>
  <c r="R67" i="3"/>
  <c r="Q67" i="3"/>
  <c r="P67" i="3"/>
  <c r="I67" i="3"/>
  <c r="C67" i="3"/>
  <c r="S66" i="3"/>
  <c r="R66" i="3"/>
  <c r="Q66" i="3"/>
  <c r="P66" i="3"/>
  <c r="I66" i="3"/>
  <c r="C66" i="3"/>
  <c r="S65" i="3"/>
  <c r="R65" i="3"/>
  <c r="Q65" i="3"/>
  <c r="P65" i="3"/>
  <c r="I65" i="3"/>
  <c r="C65" i="3"/>
  <c r="S64" i="3"/>
  <c r="R64" i="3"/>
  <c r="Q64" i="3"/>
  <c r="P64" i="3"/>
  <c r="I64" i="3"/>
  <c r="C64" i="3"/>
  <c r="S63" i="3"/>
  <c r="R63" i="3"/>
  <c r="Q63" i="3"/>
  <c r="P63" i="3"/>
  <c r="I63" i="3"/>
  <c r="C63" i="3"/>
  <c r="S62" i="3"/>
  <c r="R62" i="3"/>
  <c r="Q62" i="3"/>
  <c r="P62" i="3"/>
  <c r="I62" i="3"/>
  <c r="C62" i="3"/>
  <c r="S61" i="3"/>
  <c r="R61" i="3"/>
  <c r="Q61" i="3"/>
  <c r="P61" i="3"/>
  <c r="I61" i="3"/>
  <c r="C61" i="3"/>
  <c r="S60" i="3"/>
  <c r="R60" i="3"/>
  <c r="Q60" i="3"/>
  <c r="P60" i="3"/>
  <c r="I60" i="3"/>
  <c r="C60" i="3"/>
  <c r="S59" i="3"/>
  <c r="R59" i="3"/>
  <c r="Q59" i="3"/>
  <c r="P59" i="3"/>
  <c r="I59" i="3"/>
  <c r="C59" i="3"/>
  <c r="S58" i="3"/>
  <c r="R58" i="3"/>
  <c r="Q58" i="3"/>
  <c r="P58" i="3"/>
  <c r="I58" i="3"/>
  <c r="C58" i="3"/>
  <c r="S57" i="3"/>
  <c r="R57" i="3"/>
  <c r="Q57" i="3"/>
  <c r="P57" i="3"/>
  <c r="I57" i="3"/>
  <c r="C57" i="3"/>
  <c r="S56" i="3"/>
  <c r="R56" i="3"/>
  <c r="Q56" i="3"/>
  <c r="P56" i="3"/>
  <c r="I56" i="3"/>
  <c r="C56" i="3"/>
  <c r="S55" i="3"/>
  <c r="R55" i="3"/>
  <c r="Q55" i="3"/>
  <c r="P55" i="3"/>
  <c r="I55" i="3"/>
  <c r="C55" i="3"/>
  <c r="S54" i="3"/>
  <c r="R54" i="3"/>
  <c r="Q54" i="3"/>
  <c r="P54" i="3"/>
  <c r="I54" i="3"/>
  <c r="C54" i="3"/>
  <c r="S53" i="3"/>
  <c r="R53" i="3"/>
  <c r="Q53" i="3"/>
  <c r="P53" i="3"/>
  <c r="I53" i="3"/>
  <c r="C53" i="3"/>
  <c r="S52" i="3"/>
  <c r="R52" i="3"/>
  <c r="Q52" i="3"/>
  <c r="P52" i="3"/>
  <c r="I52" i="3"/>
  <c r="C52" i="3"/>
  <c r="S51" i="3"/>
  <c r="R51" i="3"/>
  <c r="Q51" i="3"/>
  <c r="P51" i="3"/>
  <c r="I51" i="3"/>
  <c r="C51" i="3"/>
  <c r="S50" i="3"/>
  <c r="R50" i="3"/>
  <c r="Q50" i="3"/>
  <c r="P50" i="3"/>
  <c r="I50" i="3"/>
  <c r="C50" i="3"/>
  <c r="S49" i="3"/>
  <c r="R49" i="3"/>
  <c r="Q49" i="3"/>
  <c r="Q69" i="3" s="1"/>
  <c r="Q70" i="3" s="1"/>
  <c r="P49" i="3"/>
  <c r="I49" i="3"/>
  <c r="C49" i="3"/>
  <c r="O47" i="3"/>
  <c r="O46" i="3"/>
  <c r="N46" i="3"/>
  <c r="N47" i="3" s="1"/>
  <c r="M46" i="3"/>
  <c r="M47" i="3" s="1"/>
  <c r="L46" i="3"/>
  <c r="L47" i="3" s="1"/>
  <c r="K46" i="3"/>
  <c r="K47" i="3" s="1"/>
  <c r="J46" i="3"/>
  <c r="J47" i="3" s="1"/>
  <c r="H46" i="3"/>
  <c r="H47" i="3" s="1"/>
  <c r="G46" i="3"/>
  <c r="G47" i="3" s="1"/>
  <c r="F46" i="3"/>
  <c r="F47" i="3" s="1"/>
  <c r="E46" i="3"/>
  <c r="E47" i="3" s="1"/>
  <c r="S45" i="3"/>
  <c r="R45" i="3"/>
  <c r="Q45" i="3"/>
  <c r="P45" i="3"/>
  <c r="I45" i="3"/>
  <c r="C45" i="3"/>
  <c r="S44" i="3"/>
  <c r="R44" i="3"/>
  <c r="Q44" i="3"/>
  <c r="P44" i="3"/>
  <c r="I44" i="3"/>
  <c r="C44" i="3"/>
  <c r="S43" i="3"/>
  <c r="R43" i="3"/>
  <c r="Q43" i="3"/>
  <c r="P43" i="3"/>
  <c r="I43" i="3"/>
  <c r="C43" i="3"/>
  <c r="S42" i="3"/>
  <c r="R42" i="3"/>
  <c r="Q42" i="3"/>
  <c r="P42" i="3"/>
  <c r="I42" i="3"/>
  <c r="C42" i="3"/>
  <c r="S41" i="3"/>
  <c r="R41" i="3"/>
  <c r="Q41" i="3"/>
  <c r="P41" i="3"/>
  <c r="I41" i="3"/>
  <c r="C41" i="3"/>
  <c r="S40" i="3"/>
  <c r="R40" i="3"/>
  <c r="Q40" i="3"/>
  <c r="P40" i="3"/>
  <c r="I40" i="3"/>
  <c r="C40" i="3"/>
  <c r="S39" i="3"/>
  <c r="R39" i="3"/>
  <c r="Q39" i="3"/>
  <c r="P39" i="3"/>
  <c r="I39" i="3"/>
  <c r="C39" i="3"/>
  <c r="S38" i="3"/>
  <c r="R38" i="3"/>
  <c r="Q38" i="3"/>
  <c r="P38" i="3"/>
  <c r="I38" i="3"/>
  <c r="C38" i="3"/>
  <c r="S37" i="3"/>
  <c r="R37" i="3"/>
  <c r="Q37" i="3"/>
  <c r="P37" i="3"/>
  <c r="I37" i="3"/>
  <c r="C37" i="3"/>
  <c r="S36" i="3"/>
  <c r="R36" i="3"/>
  <c r="Q36" i="3"/>
  <c r="P36" i="3"/>
  <c r="I36" i="3"/>
  <c r="C36" i="3"/>
  <c r="S35" i="3"/>
  <c r="R35" i="3"/>
  <c r="Q35" i="3"/>
  <c r="P35" i="3"/>
  <c r="I35" i="3"/>
  <c r="C35" i="3"/>
  <c r="S34" i="3"/>
  <c r="R34" i="3"/>
  <c r="Q34" i="3"/>
  <c r="P34" i="3"/>
  <c r="I34" i="3"/>
  <c r="C34" i="3"/>
  <c r="S33" i="3"/>
  <c r="R33" i="3"/>
  <c r="Q33" i="3"/>
  <c r="P33" i="3"/>
  <c r="I33" i="3"/>
  <c r="C33" i="3"/>
  <c r="S32" i="3"/>
  <c r="R32" i="3"/>
  <c r="Q32" i="3"/>
  <c r="P32" i="3"/>
  <c r="I32" i="3"/>
  <c r="C32" i="3"/>
  <c r="S31" i="3"/>
  <c r="R31" i="3"/>
  <c r="Q31" i="3"/>
  <c r="P31" i="3"/>
  <c r="I31" i="3"/>
  <c r="C31" i="3"/>
  <c r="S30" i="3"/>
  <c r="R30" i="3"/>
  <c r="Q30" i="3"/>
  <c r="P30" i="3"/>
  <c r="I30" i="3"/>
  <c r="C30" i="3"/>
  <c r="S29" i="3"/>
  <c r="R29" i="3"/>
  <c r="Q29" i="3"/>
  <c r="P29" i="3"/>
  <c r="I29" i="3"/>
  <c r="C29" i="3"/>
  <c r="S28" i="3"/>
  <c r="R28" i="3"/>
  <c r="Q28" i="3"/>
  <c r="P28" i="3"/>
  <c r="I28" i="3"/>
  <c r="C28" i="3"/>
  <c r="S27" i="3"/>
  <c r="R27" i="3"/>
  <c r="Q27" i="3"/>
  <c r="P27" i="3"/>
  <c r="I27" i="3"/>
  <c r="C27" i="3"/>
  <c r="S26" i="3"/>
  <c r="R26" i="3"/>
  <c r="Q26" i="3"/>
  <c r="P26" i="3"/>
  <c r="I26" i="3"/>
  <c r="I46" i="3" s="1"/>
  <c r="I47" i="3" s="1"/>
  <c r="C26" i="3"/>
  <c r="O23" i="3"/>
  <c r="O24" i="3" s="1"/>
  <c r="N23" i="3"/>
  <c r="N24" i="3" s="1"/>
  <c r="M23" i="3"/>
  <c r="M24" i="3" s="1"/>
  <c r="L23" i="3"/>
  <c r="L24" i="3" s="1"/>
  <c r="K23" i="3"/>
  <c r="K24" i="3" s="1"/>
  <c r="J23" i="3"/>
  <c r="J24" i="3" s="1"/>
  <c r="H23" i="3"/>
  <c r="H24" i="3" s="1"/>
  <c r="G23" i="3"/>
  <c r="G24" i="3" s="1"/>
  <c r="F23" i="3"/>
  <c r="F24" i="3" s="1"/>
  <c r="E23" i="3"/>
  <c r="E24" i="3" s="1"/>
  <c r="S22" i="3"/>
  <c r="R22" i="3"/>
  <c r="Q22" i="3"/>
  <c r="P22" i="3"/>
  <c r="I22" i="3"/>
  <c r="C22" i="3"/>
  <c r="S21" i="3"/>
  <c r="R21" i="3"/>
  <c r="Q21" i="3"/>
  <c r="P21" i="3"/>
  <c r="I21" i="3"/>
  <c r="C21" i="3"/>
  <c r="S20" i="3"/>
  <c r="R20" i="3"/>
  <c r="Q20" i="3"/>
  <c r="P20" i="3"/>
  <c r="I20" i="3"/>
  <c r="C20" i="3"/>
  <c r="S19" i="3"/>
  <c r="R19" i="3"/>
  <c r="Q19" i="3"/>
  <c r="P19" i="3"/>
  <c r="I19" i="3"/>
  <c r="C19" i="3"/>
  <c r="S18" i="3"/>
  <c r="R18" i="3"/>
  <c r="Q18" i="3"/>
  <c r="P18" i="3"/>
  <c r="I18" i="3"/>
  <c r="C18" i="3"/>
  <c r="S17" i="3"/>
  <c r="R17" i="3"/>
  <c r="Q17" i="3"/>
  <c r="P17" i="3"/>
  <c r="I17" i="3"/>
  <c r="C17" i="3"/>
  <c r="S16" i="3"/>
  <c r="R16" i="3"/>
  <c r="Q16" i="3"/>
  <c r="P16" i="3"/>
  <c r="I16" i="3"/>
  <c r="C16" i="3"/>
  <c r="S15" i="3"/>
  <c r="R15" i="3"/>
  <c r="Q15" i="3"/>
  <c r="P15" i="3"/>
  <c r="I15" i="3"/>
  <c r="C15" i="3"/>
  <c r="S14" i="3"/>
  <c r="R14" i="3"/>
  <c r="Q14" i="3"/>
  <c r="P14" i="3"/>
  <c r="I14" i="3"/>
  <c r="C14" i="3"/>
  <c r="S13" i="3"/>
  <c r="R13" i="3"/>
  <c r="Q13" i="3"/>
  <c r="P13" i="3"/>
  <c r="I13" i="3"/>
  <c r="C13" i="3"/>
  <c r="S12" i="3"/>
  <c r="R12" i="3"/>
  <c r="Q12" i="3"/>
  <c r="P12" i="3"/>
  <c r="I12" i="3"/>
  <c r="C12" i="3"/>
  <c r="S11" i="3"/>
  <c r="R11" i="3"/>
  <c r="Q11" i="3"/>
  <c r="P11" i="3"/>
  <c r="I11" i="3"/>
  <c r="C11" i="3"/>
  <c r="S10" i="3"/>
  <c r="R10" i="3"/>
  <c r="Q10" i="3"/>
  <c r="P10" i="3"/>
  <c r="I10" i="3"/>
  <c r="C10" i="3"/>
  <c r="S9" i="3"/>
  <c r="R9" i="3"/>
  <c r="Q9" i="3"/>
  <c r="P9" i="3"/>
  <c r="I9" i="3"/>
  <c r="C9" i="3"/>
  <c r="S8" i="3"/>
  <c r="R8" i="3"/>
  <c r="Q8" i="3"/>
  <c r="P8" i="3"/>
  <c r="I8" i="3"/>
  <c r="C8" i="3"/>
  <c r="S7" i="3"/>
  <c r="R7" i="3"/>
  <c r="Q7" i="3"/>
  <c r="P7" i="3"/>
  <c r="I7" i="3"/>
  <c r="C7" i="3"/>
  <c r="S6" i="3"/>
  <c r="R6" i="3"/>
  <c r="Q6" i="3"/>
  <c r="P6" i="3"/>
  <c r="I6" i="3"/>
  <c r="C6" i="3"/>
  <c r="S5" i="3"/>
  <c r="R5" i="3"/>
  <c r="Q5" i="3"/>
  <c r="P5" i="3"/>
  <c r="I5" i="3"/>
  <c r="C5" i="3"/>
  <c r="S4" i="3"/>
  <c r="R4" i="3"/>
  <c r="Q4" i="3"/>
  <c r="P4" i="3"/>
  <c r="I4" i="3"/>
  <c r="C4" i="3"/>
  <c r="S3" i="3"/>
  <c r="R3" i="3"/>
  <c r="R23" i="3" s="1"/>
  <c r="R24" i="3" s="1"/>
  <c r="Q3" i="3"/>
  <c r="Q23" i="3" s="1"/>
  <c r="Q24" i="3" s="1"/>
  <c r="P3" i="3"/>
  <c r="I3" i="3"/>
  <c r="C3" i="3"/>
  <c r="O92" i="2"/>
  <c r="O93" i="2" s="1"/>
  <c r="N92" i="2"/>
  <c r="N93" i="2" s="1"/>
  <c r="M92" i="2"/>
  <c r="M93" i="2" s="1"/>
  <c r="L92" i="2"/>
  <c r="L93" i="2" s="1"/>
  <c r="K92" i="2"/>
  <c r="K93" i="2" s="1"/>
  <c r="J92" i="2"/>
  <c r="J93" i="2" s="1"/>
  <c r="H92" i="2"/>
  <c r="H93" i="2" s="1"/>
  <c r="G92" i="2"/>
  <c r="G93" i="2" s="1"/>
  <c r="F92" i="2"/>
  <c r="F93" i="2" s="1"/>
  <c r="E92" i="2"/>
  <c r="E93" i="2" s="1"/>
  <c r="S91" i="2"/>
  <c r="R91" i="2"/>
  <c r="Q91" i="2"/>
  <c r="P91" i="2"/>
  <c r="I91" i="2"/>
  <c r="C91" i="2"/>
  <c r="S90" i="2"/>
  <c r="R90" i="2"/>
  <c r="Q90" i="2"/>
  <c r="P90" i="2"/>
  <c r="I90" i="2"/>
  <c r="C90" i="2"/>
  <c r="S89" i="2"/>
  <c r="R89" i="2"/>
  <c r="Q89" i="2"/>
  <c r="P89" i="2"/>
  <c r="I89" i="2"/>
  <c r="C89" i="2"/>
  <c r="S88" i="2"/>
  <c r="R88" i="2"/>
  <c r="Q88" i="2"/>
  <c r="P88" i="2"/>
  <c r="I88" i="2"/>
  <c r="C88" i="2"/>
  <c r="S87" i="2"/>
  <c r="R87" i="2"/>
  <c r="Q87" i="2"/>
  <c r="P87" i="2"/>
  <c r="I87" i="2"/>
  <c r="C87" i="2"/>
  <c r="S86" i="2"/>
  <c r="R86" i="2"/>
  <c r="Q86" i="2"/>
  <c r="P86" i="2"/>
  <c r="I86" i="2"/>
  <c r="C86" i="2"/>
  <c r="S85" i="2"/>
  <c r="R85" i="2"/>
  <c r="Q85" i="2"/>
  <c r="P85" i="2"/>
  <c r="I85" i="2"/>
  <c r="C85" i="2"/>
  <c r="S84" i="2"/>
  <c r="R84" i="2"/>
  <c r="Q84" i="2"/>
  <c r="P84" i="2"/>
  <c r="I84" i="2"/>
  <c r="C84" i="2"/>
  <c r="S83" i="2"/>
  <c r="R83" i="2"/>
  <c r="Q83" i="2"/>
  <c r="P83" i="2"/>
  <c r="I83" i="2"/>
  <c r="C83" i="2"/>
  <c r="S82" i="2"/>
  <c r="R82" i="2"/>
  <c r="Q82" i="2"/>
  <c r="P82" i="2"/>
  <c r="I82" i="2"/>
  <c r="C82" i="2"/>
  <c r="S81" i="2"/>
  <c r="R81" i="2"/>
  <c r="Q81" i="2"/>
  <c r="P81" i="2"/>
  <c r="I81" i="2"/>
  <c r="C81" i="2"/>
  <c r="S80" i="2"/>
  <c r="R80" i="2"/>
  <c r="Q80" i="2"/>
  <c r="P80" i="2"/>
  <c r="I80" i="2"/>
  <c r="C80" i="2"/>
  <c r="S79" i="2"/>
  <c r="R79" i="2"/>
  <c r="Q79" i="2"/>
  <c r="P79" i="2"/>
  <c r="I79" i="2"/>
  <c r="C79" i="2"/>
  <c r="S78" i="2"/>
  <c r="R78" i="2"/>
  <c r="Q78" i="2"/>
  <c r="P78" i="2"/>
  <c r="I78" i="2"/>
  <c r="C78" i="2"/>
  <c r="S77" i="2"/>
  <c r="R77" i="2"/>
  <c r="Q77" i="2"/>
  <c r="P77" i="2"/>
  <c r="I77" i="2"/>
  <c r="C77" i="2"/>
  <c r="S76" i="2"/>
  <c r="R76" i="2"/>
  <c r="Q76" i="2"/>
  <c r="P76" i="2"/>
  <c r="I76" i="2"/>
  <c r="C76" i="2"/>
  <c r="S75" i="2"/>
  <c r="R75" i="2"/>
  <c r="Q75" i="2"/>
  <c r="P75" i="2"/>
  <c r="I75" i="2"/>
  <c r="C75" i="2"/>
  <c r="S74" i="2"/>
  <c r="R74" i="2"/>
  <c r="Q74" i="2"/>
  <c r="P74" i="2"/>
  <c r="I74" i="2"/>
  <c r="C74" i="2"/>
  <c r="S73" i="2"/>
  <c r="R73" i="2"/>
  <c r="Q73" i="2"/>
  <c r="P73" i="2"/>
  <c r="I73" i="2"/>
  <c r="C73" i="2"/>
  <c r="S72" i="2"/>
  <c r="R72" i="2"/>
  <c r="Q72" i="2"/>
  <c r="P72" i="2"/>
  <c r="I72" i="2"/>
  <c r="C72" i="2"/>
  <c r="O69" i="2"/>
  <c r="O70" i="2" s="1"/>
  <c r="N69" i="2"/>
  <c r="N70" i="2" s="1"/>
  <c r="M69" i="2"/>
  <c r="M70" i="2" s="1"/>
  <c r="L69" i="2"/>
  <c r="L70" i="2" s="1"/>
  <c r="K69" i="2"/>
  <c r="K70" i="2" s="1"/>
  <c r="J69" i="2"/>
  <c r="J70" i="2" s="1"/>
  <c r="H69" i="2"/>
  <c r="H70" i="2" s="1"/>
  <c r="G69" i="2"/>
  <c r="G70" i="2" s="1"/>
  <c r="F69" i="2"/>
  <c r="F70" i="2" s="1"/>
  <c r="E69" i="2"/>
  <c r="E70" i="2" s="1"/>
  <c r="S68" i="2"/>
  <c r="R68" i="2"/>
  <c r="Q68" i="2"/>
  <c r="P68" i="2"/>
  <c r="I68" i="2"/>
  <c r="C68" i="2"/>
  <c r="S67" i="2"/>
  <c r="R67" i="2"/>
  <c r="Q67" i="2"/>
  <c r="P67" i="2"/>
  <c r="I67" i="2"/>
  <c r="C67" i="2"/>
  <c r="S66" i="2"/>
  <c r="R66" i="2"/>
  <c r="Q66" i="2"/>
  <c r="P66" i="2"/>
  <c r="I66" i="2"/>
  <c r="C66" i="2"/>
  <c r="S65" i="2"/>
  <c r="R65" i="2"/>
  <c r="Q65" i="2"/>
  <c r="P65" i="2"/>
  <c r="I65" i="2"/>
  <c r="C65" i="2"/>
  <c r="S64" i="2"/>
  <c r="R64" i="2"/>
  <c r="Q64" i="2"/>
  <c r="P64" i="2"/>
  <c r="I64" i="2"/>
  <c r="C64" i="2"/>
  <c r="S63" i="2"/>
  <c r="R63" i="2"/>
  <c r="Q63" i="2"/>
  <c r="P63" i="2"/>
  <c r="I63" i="2"/>
  <c r="C63" i="2"/>
  <c r="S62" i="2"/>
  <c r="R62" i="2"/>
  <c r="Q62" i="2"/>
  <c r="P62" i="2"/>
  <c r="I62" i="2"/>
  <c r="C62" i="2"/>
  <c r="S61" i="2"/>
  <c r="R61" i="2"/>
  <c r="Q61" i="2"/>
  <c r="P61" i="2"/>
  <c r="I61" i="2"/>
  <c r="C61" i="2"/>
  <c r="S60" i="2"/>
  <c r="R60" i="2"/>
  <c r="Q60" i="2"/>
  <c r="P60" i="2"/>
  <c r="I60" i="2"/>
  <c r="C60" i="2"/>
  <c r="S59" i="2"/>
  <c r="R59" i="2"/>
  <c r="Q59" i="2"/>
  <c r="P59" i="2"/>
  <c r="I59" i="2"/>
  <c r="C59" i="2"/>
  <c r="S58" i="2"/>
  <c r="R58" i="2"/>
  <c r="Q58" i="2"/>
  <c r="P58" i="2"/>
  <c r="I58" i="2"/>
  <c r="C58" i="2"/>
  <c r="S57" i="2"/>
  <c r="R57" i="2"/>
  <c r="Q57" i="2"/>
  <c r="P57" i="2"/>
  <c r="I57" i="2"/>
  <c r="C57" i="2"/>
  <c r="S56" i="2"/>
  <c r="R56" i="2"/>
  <c r="Q56" i="2"/>
  <c r="P56" i="2"/>
  <c r="I56" i="2"/>
  <c r="C56" i="2"/>
  <c r="S55" i="2"/>
  <c r="R55" i="2"/>
  <c r="Q55" i="2"/>
  <c r="P55" i="2"/>
  <c r="I55" i="2"/>
  <c r="C55" i="2"/>
  <c r="S54" i="2"/>
  <c r="R54" i="2"/>
  <c r="Q54" i="2"/>
  <c r="P54" i="2"/>
  <c r="I54" i="2"/>
  <c r="C54" i="2"/>
  <c r="S53" i="2"/>
  <c r="R53" i="2"/>
  <c r="Q53" i="2"/>
  <c r="P53" i="2"/>
  <c r="I53" i="2"/>
  <c r="C53" i="2"/>
  <c r="S52" i="2"/>
  <c r="R52" i="2"/>
  <c r="Q52" i="2"/>
  <c r="P52" i="2"/>
  <c r="I52" i="2"/>
  <c r="C52" i="2"/>
  <c r="S51" i="2"/>
  <c r="R51" i="2"/>
  <c r="Q51" i="2"/>
  <c r="P51" i="2"/>
  <c r="I51" i="2"/>
  <c r="C51" i="2"/>
  <c r="S50" i="2"/>
  <c r="R50" i="2"/>
  <c r="Q50" i="2"/>
  <c r="P50" i="2"/>
  <c r="I50" i="2"/>
  <c r="C50" i="2"/>
  <c r="S49" i="2"/>
  <c r="R49" i="2"/>
  <c r="Q49" i="2"/>
  <c r="P49" i="2"/>
  <c r="I49" i="2"/>
  <c r="C49" i="2"/>
  <c r="O46" i="2"/>
  <c r="O47" i="2" s="1"/>
  <c r="N46" i="2"/>
  <c r="N47" i="2" s="1"/>
  <c r="M46" i="2"/>
  <c r="M47" i="2" s="1"/>
  <c r="L46" i="2"/>
  <c r="L47" i="2" s="1"/>
  <c r="K46" i="2"/>
  <c r="K47" i="2" s="1"/>
  <c r="J46" i="2"/>
  <c r="J47" i="2" s="1"/>
  <c r="H46" i="2"/>
  <c r="H47" i="2" s="1"/>
  <c r="G46" i="2"/>
  <c r="G47" i="2" s="1"/>
  <c r="F46" i="2"/>
  <c r="F47" i="2" s="1"/>
  <c r="E46" i="2"/>
  <c r="E47" i="2" s="1"/>
  <c r="S45" i="2"/>
  <c r="R45" i="2"/>
  <c r="Q45" i="2"/>
  <c r="P45" i="2"/>
  <c r="I45" i="2"/>
  <c r="C45" i="2"/>
  <c r="S44" i="2"/>
  <c r="R44" i="2"/>
  <c r="Q44" i="2"/>
  <c r="P44" i="2"/>
  <c r="I44" i="2"/>
  <c r="C44" i="2"/>
  <c r="S43" i="2"/>
  <c r="R43" i="2"/>
  <c r="Q43" i="2"/>
  <c r="P43" i="2"/>
  <c r="I43" i="2"/>
  <c r="C43" i="2"/>
  <c r="S42" i="2"/>
  <c r="R42" i="2"/>
  <c r="Q42" i="2"/>
  <c r="P42" i="2"/>
  <c r="I42" i="2"/>
  <c r="C42" i="2"/>
  <c r="S41" i="2"/>
  <c r="R41" i="2"/>
  <c r="Q41" i="2"/>
  <c r="P41" i="2"/>
  <c r="I41" i="2"/>
  <c r="C41" i="2"/>
  <c r="S40" i="2"/>
  <c r="R40" i="2"/>
  <c r="Q40" i="2"/>
  <c r="P40" i="2"/>
  <c r="I40" i="2"/>
  <c r="C40" i="2"/>
  <c r="S39" i="2"/>
  <c r="R39" i="2"/>
  <c r="Q39" i="2"/>
  <c r="P39" i="2"/>
  <c r="I39" i="2"/>
  <c r="C39" i="2"/>
  <c r="S38" i="2"/>
  <c r="R38" i="2"/>
  <c r="Q38" i="2"/>
  <c r="P38" i="2"/>
  <c r="I38" i="2"/>
  <c r="C38" i="2"/>
  <c r="S37" i="2"/>
  <c r="R37" i="2"/>
  <c r="Q37" i="2"/>
  <c r="P37" i="2"/>
  <c r="I37" i="2"/>
  <c r="C37" i="2"/>
  <c r="S36" i="2"/>
  <c r="R36" i="2"/>
  <c r="Q36" i="2"/>
  <c r="P36" i="2"/>
  <c r="I36" i="2"/>
  <c r="C36" i="2"/>
  <c r="S35" i="2"/>
  <c r="R35" i="2"/>
  <c r="Q35" i="2"/>
  <c r="P35" i="2"/>
  <c r="I35" i="2"/>
  <c r="C35" i="2"/>
  <c r="S34" i="2"/>
  <c r="R34" i="2"/>
  <c r="Q34" i="2"/>
  <c r="P34" i="2"/>
  <c r="I34" i="2"/>
  <c r="C34" i="2"/>
  <c r="S33" i="2"/>
  <c r="R33" i="2"/>
  <c r="Q33" i="2"/>
  <c r="P33" i="2"/>
  <c r="I33" i="2"/>
  <c r="C33" i="2"/>
  <c r="S32" i="2"/>
  <c r="R32" i="2"/>
  <c r="Q32" i="2"/>
  <c r="P32" i="2"/>
  <c r="I32" i="2"/>
  <c r="C32" i="2"/>
  <c r="S31" i="2"/>
  <c r="R31" i="2"/>
  <c r="Q31" i="2"/>
  <c r="P31" i="2"/>
  <c r="I31" i="2"/>
  <c r="C31" i="2"/>
  <c r="S30" i="2"/>
  <c r="R30" i="2"/>
  <c r="Q30" i="2"/>
  <c r="P30" i="2"/>
  <c r="I30" i="2"/>
  <c r="C30" i="2"/>
  <c r="S29" i="2"/>
  <c r="R29" i="2"/>
  <c r="Q29" i="2"/>
  <c r="P29" i="2"/>
  <c r="I29" i="2"/>
  <c r="C29" i="2"/>
  <c r="S28" i="2"/>
  <c r="R28" i="2"/>
  <c r="Q28" i="2"/>
  <c r="P28" i="2"/>
  <c r="I28" i="2"/>
  <c r="C28" i="2"/>
  <c r="S27" i="2"/>
  <c r="R27" i="2"/>
  <c r="Q27" i="2"/>
  <c r="P27" i="2"/>
  <c r="I27" i="2"/>
  <c r="C27" i="2"/>
  <c r="S26" i="2"/>
  <c r="R26" i="2"/>
  <c r="Q26" i="2"/>
  <c r="P26" i="2"/>
  <c r="I26" i="2"/>
  <c r="C26" i="2"/>
  <c r="O23" i="2"/>
  <c r="O24" i="2" s="1"/>
  <c r="N23" i="2"/>
  <c r="N24" i="2" s="1"/>
  <c r="M23" i="2"/>
  <c r="M24" i="2" s="1"/>
  <c r="L23" i="2"/>
  <c r="L24" i="2" s="1"/>
  <c r="K23" i="2"/>
  <c r="K24" i="2" s="1"/>
  <c r="J23" i="2"/>
  <c r="J24" i="2" s="1"/>
  <c r="H23" i="2"/>
  <c r="H24" i="2" s="1"/>
  <c r="G23" i="2"/>
  <c r="G24" i="2" s="1"/>
  <c r="F23" i="2"/>
  <c r="F24" i="2" s="1"/>
  <c r="E23" i="2"/>
  <c r="E24" i="2" s="1"/>
  <c r="S22" i="2"/>
  <c r="R22" i="2"/>
  <c r="Q22" i="2"/>
  <c r="P22" i="2"/>
  <c r="I22" i="2"/>
  <c r="C22" i="2"/>
  <c r="S21" i="2"/>
  <c r="R21" i="2"/>
  <c r="Q21" i="2"/>
  <c r="P21" i="2"/>
  <c r="I21" i="2"/>
  <c r="C21" i="2"/>
  <c r="S20" i="2"/>
  <c r="R20" i="2"/>
  <c r="Q20" i="2"/>
  <c r="P20" i="2"/>
  <c r="I20" i="2"/>
  <c r="C20" i="2"/>
  <c r="S19" i="2"/>
  <c r="R19" i="2"/>
  <c r="Q19" i="2"/>
  <c r="P19" i="2"/>
  <c r="I19" i="2"/>
  <c r="C19" i="2"/>
  <c r="S18" i="2"/>
  <c r="R18" i="2"/>
  <c r="Q18" i="2"/>
  <c r="P18" i="2"/>
  <c r="I18" i="2"/>
  <c r="C18" i="2"/>
  <c r="S17" i="2"/>
  <c r="R17" i="2"/>
  <c r="Q17" i="2"/>
  <c r="P17" i="2"/>
  <c r="I17" i="2"/>
  <c r="C17" i="2"/>
  <c r="S16" i="2"/>
  <c r="R16" i="2"/>
  <c r="Q16" i="2"/>
  <c r="P16" i="2"/>
  <c r="I16" i="2"/>
  <c r="C16" i="2"/>
  <c r="S15" i="2"/>
  <c r="R15" i="2"/>
  <c r="Q15" i="2"/>
  <c r="P15" i="2"/>
  <c r="I15" i="2"/>
  <c r="C15" i="2"/>
  <c r="S14" i="2"/>
  <c r="R14" i="2"/>
  <c r="Q14" i="2"/>
  <c r="P14" i="2"/>
  <c r="I14" i="2"/>
  <c r="C14" i="2"/>
  <c r="S13" i="2"/>
  <c r="R13" i="2"/>
  <c r="Q13" i="2"/>
  <c r="P13" i="2"/>
  <c r="I13" i="2"/>
  <c r="C13" i="2"/>
  <c r="S12" i="2"/>
  <c r="R12" i="2"/>
  <c r="Q12" i="2"/>
  <c r="P12" i="2"/>
  <c r="I12" i="2"/>
  <c r="C12" i="2"/>
  <c r="S11" i="2"/>
  <c r="R11" i="2"/>
  <c r="Q11" i="2"/>
  <c r="P11" i="2"/>
  <c r="I11" i="2"/>
  <c r="C11" i="2"/>
  <c r="S10" i="2"/>
  <c r="R10" i="2"/>
  <c r="Q10" i="2"/>
  <c r="P10" i="2"/>
  <c r="I10" i="2"/>
  <c r="C10" i="2"/>
  <c r="S9" i="2"/>
  <c r="R9" i="2"/>
  <c r="Q9" i="2"/>
  <c r="P9" i="2"/>
  <c r="I9" i="2"/>
  <c r="C9" i="2"/>
  <c r="S8" i="2"/>
  <c r="R8" i="2"/>
  <c r="Q8" i="2"/>
  <c r="P8" i="2"/>
  <c r="I8" i="2"/>
  <c r="C8" i="2"/>
  <c r="S7" i="2"/>
  <c r="R7" i="2"/>
  <c r="Q7" i="2"/>
  <c r="P7" i="2"/>
  <c r="I7" i="2"/>
  <c r="C7" i="2"/>
  <c r="S6" i="2"/>
  <c r="R6" i="2"/>
  <c r="Q6" i="2"/>
  <c r="P6" i="2"/>
  <c r="I6" i="2"/>
  <c r="C6" i="2"/>
  <c r="S5" i="2"/>
  <c r="R5" i="2"/>
  <c r="Q5" i="2"/>
  <c r="P5" i="2"/>
  <c r="I5" i="2"/>
  <c r="C5" i="2"/>
  <c r="S4" i="2"/>
  <c r="R4" i="2"/>
  <c r="Q4" i="2"/>
  <c r="P4" i="2"/>
  <c r="I4" i="2"/>
  <c r="C4" i="2"/>
  <c r="S3" i="2"/>
  <c r="R3" i="2"/>
  <c r="Q3" i="2"/>
  <c r="P3" i="2"/>
  <c r="I3" i="2"/>
  <c r="C3" i="2"/>
  <c r="O92" i="1"/>
  <c r="O93" i="1" s="1"/>
  <c r="N92" i="1"/>
  <c r="N93" i="1" s="1"/>
  <c r="M92" i="1"/>
  <c r="M93" i="1" s="1"/>
  <c r="L92" i="1"/>
  <c r="L93" i="1" s="1"/>
  <c r="K92" i="1"/>
  <c r="K93" i="1" s="1"/>
  <c r="J92" i="1"/>
  <c r="J93" i="1" s="1"/>
  <c r="H92" i="1"/>
  <c r="H93" i="1" s="1"/>
  <c r="G92" i="1"/>
  <c r="G93" i="1" s="1"/>
  <c r="F92" i="1"/>
  <c r="F93" i="1" s="1"/>
  <c r="E92" i="1"/>
  <c r="E93" i="1" s="1"/>
  <c r="S91" i="1"/>
  <c r="R91" i="1"/>
  <c r="Q91" i="1"/>
  <c r="P91" i="1"/>
  <c r="I91" i="1"/>
  <c r="C91" i="1"/>
  <c r="S90" i="1"/>
  <c r="R90" i="1"/>
  <c r="Q90" i="1"/>
  <c r="P90" i="1"/>
  <c r="I90" i="1"/>
  <c r="C90" i="1"/>
  <c r="S89" i="1"/>
  <c r="R89" i="1"/>
  <c r="Q89" i="1"/>
  <c r="P89" i="1"/>
  <c r="I89" i="1"/>
  <c r="C89" i="1"/>
  <c r="S88" i="1"/>
  <c r="R88" i="1"/>
  <c r="Q88" i="1"/>
  <c r="P88" i="1"/>
  <c r="I88" i="1"/>
  <c r="C88" i="1"/>
  <c r="S87" i="1"/>
  <c r="R87" i="1"/>
  <c r="Q87" i="1"/>
  <c r="P87" i="1"/>
  <c r="I87" i="1"/>
  <c r="C87" i="1"/>
  <c r="S86" i="1"/>
  <c r="R86" i="1"/>
  <c r="Q86" i="1"/>
  <c r="P86" i="1"/>
  <c r="I86" i="1"/>
  <c r="C86" i="1"/>
  <c r="S85" i="1"/>
  <c r="R85" i="1"/>
  <c r="Q85" i="1"/>
  <c r="P85" i="1"/>
  <c r="I85" i="1"/>
  <c r="C85" i="1"/>
  <c r="S84" i="1"/>
  <c r="R84" i="1"/>
  <c r="Q84" i="1"/>
  <c r="P84" i="1"/>
  <c r="I84" i="1"/>
  <c r="C84" i="1"/>
  <c r="S83" i="1"/>
  <c r="R83" i="1"/>
  <c r="Q83" i="1"/>
  <c r="P83" i="1"/>
  <c r="I83" i="1"/>
  <c r="C83" i="1"/>
  <c r="S82" i="1"/>
  <c r="R82" i="1"/>
  <c r="Q82" i="1"/>
  <c r="P82" i="1"/>
  <c r="I82" i="1"/>
  <c r="C82" i="1"/>
  <c r="S81" i="1"/>
  <c r="R81" i="1"/>
  <c r="Q81" i="1"/>
  <c r="P81" i="1"/>
  <c r="I81" i="1"/>
  <c r="C81" i="1"/>
  <c r="S80" i="1"/>
  <c r="R80" i="1"/>
  <c r="Q80" i="1"/>
  <c r="P80" i="1"/>
  <c r="I80" i="1"/>
  <c r="C80" i="1"/>
  <c r="S79" i="1"/>
  <c r="R79" i="1"/>
  <c r="Q79" i="1"/>
  <c r="P79" i="1"/>
  <c r="I79" i="1"/>
  <c r="C79" i="1"/>
  <c r="S78" i="1"/>
  <c r="R78" i="1"/>
  <c r="Q78" i="1"/>
  <c r="P78" i="1"/>
  <c r="I78" i="1"/>
  <c r="C78" i="1"/>
  <c r="S77" i="1"/>
  <c r="R77" i="1"/>
  <c r="Q77" i="1"/>
  <c r="P77" i="1"/>
  <c r="I77" i="1"/>
  <c r="C77" i="1"/>
  <c r="S76" i="1"/>
  <c r="R76" i="1"/>
  <c r="Q76" i="1"/>
  <c r="P76" i="1"/>
  <c r="I76" i="1"/>
  <c r="C76" i="1"/>
  <c r="S75" i="1"/>
  <c r="R75" i="1"/>
  <c r="Q75" i="1"/>
  <c r="P75" i="1"/>
  <c r="I75" i="1"/>
  <c r="C75" i="1"/>
  <c r="S74" i="1"/>
  <c r="R74" i="1"/>
  <c r="Q74" i="1"/>
  <c r="P74" i="1"/>
  <c r="I74" i="1"/>
  <c r="C74" i="1"/>
  <c r="S73" i="1"/>
  <c r="R73" i="1"/>
  <c r="Q73" i="1"/>
  <c r="P73" i="1"/>
  <c r="I73" i="1"/>
  <c r="C73" i="1"/>
  <c r="S72" i="1"/>
  <c r="R72" i="1"/>
  <c r="Q72" i="1"/>
  <c r="Q92" i="1" s="1"/>
  <c r="Q93" i="1" s="1"/>
  <c r="P72" i="1"/>
  <c r="I72" i="1"/>
  <c r="C72" i="1"/>
  <c r="O69" i="1"/>
  <c r="O70" i="1" s="1"/>
  <c r="N69" i="1"/>
  <c r="N70" i="1" s="1"/>
  <c r="M69" i="1"/>
  <c r="M70" i="1" s="1"/>
  <c r="L69" i="1"/>
  <c r="L70" i="1" s="1"/>
  <c r="K69" i="1"/>
  <c r="K70" i="1" s="1"/>
  <c r="J69" i="1"/>
  <c r="J70" i="1" s="1"/>
  <c r="H69" i="1"/>
  <c r="H70" i="1" s="1"/>
  <c r="G69" i="1"/>
  <c r="G70" i="1" s="1"/>
  <c r="F69" i="1"/>
  <c r="F70" i="1" s="1"/>
  <c r="E69" i="1"/>
  <c r="E70" i="1" s="1"/>
  <c r="S68" i="1"/>
  <c r="R68" i="1"/>
  <c r="Q68" i="1"/>
  <c r="P68" i="1"/>
  <c r="I68" i="1"/>
  <c r="C68" i="1"/>
  <c r="S67" i="1"/>
  <c r="R67" i="1"/>
  <c r="Q67" i="1"/>
  <c r="P67" i="1"/>
  <c r="I67" i="1"/>
  <c r="C67" i="1"/>
  <c r="S66" i="1"/>
  <c r="R66" i="1"/>
  <c r="Q66" i="1"/>
  <c r="P66" i="1"/>
  <c r="I66" i="1"/>
  <c r="C66" i="1"/>
  <c r="S65" i="1"/>
  <c r="R65" i="1"/>
  <c r="Q65" i="1"/>
  <c r="P65" i="1"/>
  <c r="I65" i="1"/>
  <c r="C65" i="1"/>
  <c r="S64" i="1"/>
  <c r="R64" i="1"/>
  <c r="Q64" i="1"/>
  <c r="P64" i="1"/>
  <c r="I64" i="1"/>
  <c r="C64" i="1"/>
  <c r="S63" i="1"/>
  <c r="R63" i="1"/>
  <c r="Q63" i="1"/>
  <c r="P63" i="1"/>
  <c r="I63" i="1"/>
  <c r="C63" i="1"/>
  <c r="S62" i="1"/>
  <c r="R62" i="1"/>
  <c r="Q62" i="1"/>
  <c r="P62" i="1"/>
  <c r="I62" i="1"/>
  <c r="C62" i="1"/>
  <c r="S61" i="1"/>
  <c r="R61" i="1"/>
  <c r="Q61" i="1"/>
  <c r="P61" i="1"/>
  <c r="I61" i="1"/>
  <c r="C61" i="1"/>
  <c r="S60" i="1"/>
  <c r="R60" i="1"/>
  <c r="Q60" i="1"/>
  <c r="P60" i="1"/>
  <c r="I60" i="1"/>
  <c r="C60" i="1"/>
  <c r="S59" i="1"/>
  <c r="R59" i="1"/>
  <c r="Q59" i="1"/>
  <c r="P59" i="1"/>
  <c r="I59" i="1"/>
  <c r="C59" i="1"/>
  <c r="S58" i="1"/>
  <c r="R58" i="1"/>
  <c r="Q58" i="1"/>
  <c r="P58" i="1"/>
  <c r="I58" i="1"/>
  <c r="C58" i="1"/>
  <c r="S57" i="1"/>
  <c r="R57" i="1"/>
  <c r="Q57" i="1"/>
  <c r="P57" i="1"/>
  <c r="I57" i="1"/>
  <c r="C57" i="1"/>
  <c r="S56" i="1"/>
  <c r="R56" i="1"/>
  <c r="Q56" i="1"/>
  <c r="P56" i="1"/>
  <c r="I56" i="1"/>
  <c r="C56" i="1"/>
  <c r="S55" i="1"/>
  <c r="R55" i="1"/>
  <c r="Q55" i="1"/>
  <c r="P55" i="1"/>
  <c r="I55" i="1"/>
  <c r="C55" i="1"/>
  <c r="S54" i="1"/>
  <c r="R54" i="1"/>
  <c r="Q54" i="1"/>
  <c r="P54" i="1"/>
  <c r="I54" i="1"/>
  <c r="C54" i="1"/>
  <c r="S53" i="1"/>
  <c r="R53" i="1"/>
  <c r="Q53" i="1"/>
  <c r="P53" i="1"/>
  <c r="I53" i="1"/>
  <c r="C53" i="1"/>
  <c r="S52" i="1"/>
  <c r="R52" i="1"/>
  <c r="Q52" i="1"/>
  <c r="P52" i="1"/>
  <c r="I52" i="1"/>
  <c r="C52" i="1"/>
  <c r="S51" i="1"/>
  <c r="R51" i="1"/>
  <c r="Q51" i="1"/>
  <c r="P51" i="1"/>
  <c r="I51" i="1"/>
  <c r="C51" i="1"/>
  <c r="S50" i="1"/>
  <c r="R50" i="1"/>
  <c r="Q50" i="1"/>
  <c r="P50" i="1"/>
  <c r="I50" i="1"/>
  <c r="C50" i="1"/>
  <c r="S49" i="1"/>
  <c r="R49" i="1"/>
  <c r="Q49" i="1"/>
  <c r="P49" i="1"/>
  <c r="I49" i="1"/>
  <c r="I69" i="1" s="1"/>
  <c r="I70" i="1" s="1"/>
  <c r="C49" i="1"/>
  <c r="O46" i="1"/>
  <c r="O47" i="1" s="1"/>
  <c r="N46" i="1"/>
  <c r="N47" i="1" s="1"/>
  <c r="M46" i="1"/>
  <c r="M47" i="1" s="1"/>
  <c r="L46" i="1"/>
  <c r="L47" i="1" s="1"/>
  <c r="K46" i="1"/>
  <c r="K47" i="1" s="1"/>
  <c r="J46" i="1"/>
  <c r="J47" i="1" s="1"/>
  <c r="H46" i="1"/>
  <c r="H47" i="1" s="1"/>
  <c r="G46" i="1"/>
  <c r="G47" i="1" s="1"/>
  <c r="F46" i="1"/>
  <c r="F47" i="1" s="1"/>
  <c r="E46" i="1"/>
  <c r="E47" i="1" s="1"/>
  <c r="S45" i="1"/>
  <c r="R45" i="1"/>
  <c r="Q45" i="1"/>
  <c r="P45" i="1"/>
  <c r="I45" i="1"/>
  <c r="C45" i="1"/>
  <c r="S44" i="1"/>
  <c r="R44" i="1"/>
  <c r="Q44" i="1"/>
  <c r="P44" i="1"/>
  <c r="I44" i="1"/>
  <c r="C44" i="1"/>
  <c r="S43" i="1"/>
  <c r="R43" i="1"/>
  <c r="Q43" i="1"/>
  <c r="P43" i="1"/>
  <c r="I43" i="1"/>
  <c r="C43" i="1"/>
  <c r="S42" i="1"/>
  <c r="R42" i="1"/>
  <c r="Q42" i="1"/>
  <c r="P42" i="1"/>
  <c r="I42" i="1"/>
  <c r="C42" i="1"/>
  <c r="S41" i="1"/>
  <c r="R41" i="1"/>
  <c r="Q41" i="1"/>
  <c r="P41" i="1"/>
  <c r="I41" i="1"/>
  <c r="C41" i="1"/>
  <c r="S40" i="1"/>
  <c r="R40" i="1"/>
  <c r="Q40" i="1"/>
  <c r="P40" i="1"/>
  <c r="I40" i="1"/>
  <c r="C40" i="1"/>
  <c r="S39" i="1"/>
  <c r="R39" i="1"/>
  <c r="Q39" i="1"/>
  <c r="P39" i="1"/>
  <c r="I39" i="1"/>
  <c r="C39" i="1"/>
  <c r="S38" i="1"/>
  <c r="R38" i="1"/>
  <c r="Q38" i="1"/>
  <c r="P38" i="1"/>
  <c r="I38" i="1"/>
  <c r="C38" i="1"/>
  <c r="S37" i="1"/>
  <c r="R37" i="1"/>
  <c r="Q37" i="1"/>
  <c r="P37" i="1"/>
  <c r="I37" i="1"/>
  <c r="C37" i="1"/>
  <c r="S36" i="1"/>
  <c r="R36" i="1"/>
  <c r="Q36" i="1"/>
  <c r="P36" i="1"/>
  <c r="I36" i="1"/>
  <c r="C36" i="1"/>
  <c r="S35" i="1"/>
  <c r="R35" i="1"/>
  <c r="Q35" i="1"/>
  <c r="P35" i="1"/>
  <c r="I35" i="1"/>
  <c r="C35" i="1"/>
  <c r="S34" i="1"/>
  <c r="R34" i="1"/>
  <c r="Q34" i="1"/>
  <c r="P34" i="1"/>
  <c r="I34" i="1"/>
  <c r="C34" i="1"/>
  <c r="S33" i="1"/>
  <c r="R33" i="1"/>
  <c r="Q33" i="1"/>
  <c r="P33" i="1"/>
  <c r="I33" i="1"/>
  <c r="C33" i="1"/>
  <c r="S32" i="1"/>
  <c r="R32" i="1"/>
  <c r="Q32" i="1"/>
  <c r="P32" i="1"/>
  <c r="I32" i="1"/>
  <c r="C32" i="1"/>
  <c r="S31" i="1"/>
  <c r="R31" i="1"/>
  <c r="Q31" i="1"/>
  <c r="P31" i="1"/>
  <c r="I31" i="1"/>
  <c r="C31" i="1"/>
  <c r="S30" i="1"/>
  <c r="R30" i="1"/>
  <c r="Q30" i="1"/>
  <c r="P30" i="1"/>
  <c r="I30" i="1"/>
  <c r="C30" i="1"/>
  <c r="S29" i="1"/>
  <c r="R29" i="1"/>
  <c r="Q29" i="1"/>
  <c r="P29" i="1"/>
  <c r="I29" i="1"/>
  <c r="C29" i="1"/>
  <c r="S28" i="1"/>
  <c r="R28" i="1"/>
  <c r="Q28" i="1"/>
  <c r="P28" i="1"/>
  <c r="I28" i="1"/>
  <c r="C28" i="1"/>
  <c r="S27" i="1"/>
  <c r="R27" i="1"/>
  <c r="Q27" i="1"/>
  <c r="P27" i="1"/>
  <c r="I27" i="1"/>
  <c r="C27" i="1"/>
  <c r="S26" i="1"/>
  <c r="R26" i="1"/>
  <c r="Q26" i="1"/>
  <c r="Q46" i="1" s="1"/>
  <c r="Q47" i="1" s="1"/>
  <c r="P26" i="1"/>
  <c r="I26" i="1"/>
  <c r="C26" i="1"/>
  <c r="O23" i="1"/>
  <c r="O24" i="1" s="1"/>
  <c r="N23" i="1"/>
  <c r="N24" i="1" s="1"/>
  <c r="M23" i="1"/>
  <c r="M24" i="1" s="1"/>
  <c r="L23" i="1"/>
  <c r="L24" i="1" s="1"/>
  <c r="K23" i="1"/>
  <c r="K24" i="1" s="1"/>
  <c r="J23" i="1"/>
  <c r="J24" i="1" s="1"/>
  <c r="H23" i="1"/>
  <c r="H24" i="1" s="1"/>
  <c r="G23" i="1"/>
  <c r="G24" i="1" s="1"/>
  <c r="F23" i="1"/>
  <c r="F24" i="1" s="1"/>
  <c r="E23" i="1"/>
  <c r="E24" i="1" s="1"/>
  <c r="S22" i="1"/>
  <c r="R22" i="1"/>
  <c r="Q22" i="1"/>
  <c r="P22" i="1"/>
  <c r="I22" i="1"/>
  <c r="C22" i="1"/>
  <c r="S21" i="1"/>
  <c r="R21" i="1"/>
  <c r="Q21" i="1"/>
  <c r="P21" i="1"/>
  <c r="I21" i="1"/>
  <c r="C21" i="1"/>
  <c r="S20" i="1"/>
  <c r="R20" i="1"/>
  <c r="Q20" i="1"/>
  <c r="P20" i="1"/>
  <c r="I20" i="1"/>
  <c r="C20" i="1"/>
  <c r="S19" i="1"/>
  <c r="R19" i="1"/>
  <c r="Q19" i="1"/>
  <c r="P19" i="1"/>
  <c r="I19" i="1"/>
  <c r="C19" i="1"/>
  <c r="S18" i="1"/>
  <c r="R18" i="1"/>
  <c r="Q18" i="1"/>
  <c r="P18" i="1"/>
  <c r="I18" i="1"/>
  <c r="C18" i="1"/>
  <c r="S17" i="1"/>
  <c r="R17" i="1"/>
  <c r="Q17" i="1"/>
  <c r="P17" i="1"/>
  <c r="I17" i="1"/>
  <c r="C17" i="1"/>
  <c r="S16" i="1"/>
  <c r="R16" i="1"/>
  <c r="Q16" i="1"/>
  <c r="P16" i="1"/>
  <c r="I16" i="1"/>
  <c r="C16" i="1"/>
  <c r="S15" i="1"/>
  <c r="R15" i="1"/>
  <c r="Q15" i="1"/>
  <c r="P15" i="1"/>
  <c r="I15" i="1"/>
  <c r="C15" i="1"/>
  <c r="S14" i="1"/>
  <c r="R14" i="1"/>
  <c r="Q14" i="1"/>
  <c r="P14" i="1"/>
  <c r="I14" i="1"/>
  <c r="C14" i="1"/>
  <c r="S13" i="1"/>
  <c r="R13" i="1"/>
  <c r="Q13" i="1"/>
  <c r="P13" i="1"/>
  <c r="I13" i="1"/>
  <c r="C13" i="1"/>
  <c r="S12" i="1"/>
  <c r="R12" i="1"/>
  <c r="Q12" i="1"/>
  <c r="P12" i="1"/>
  <c r="I12" i="1"/>
  <c r="C12" i="1"/>
  <c r="S11" i="1"/>
  <c r="R11" i="1"/>
  <c r="Q11" i="1"/>
  <c r="P11" i="1"/>
  <c r="I11" i="1"/>
  <c r="C11" i="1"/>
  <c r="S10" i="1"/>
  <c r="R10" i="1"/>
  <c r="Q10" i="1"/>
  <c r="P10" i="1"/>
  <c r="I10" i="1"/>
  <c r="C10" i="1"/>
  <c r="S9" i="1"/>
  <c r="R9" i="1"/>
  <c r="Q9" i="1"/>
  <c r="P9" i="1"/>
  <c r="I9" i="1"/>
  <c r="C9" i="1"/>
  <c r="S8" i="1"/>
  <c r="R8" i="1"/>
  <c r="Q8" i="1"/>
  <c r="P8" i="1"/>
  <c r="I8" i="1"/>
  <c r="C8" i="1"/>
  <c r="S7" i="1"/>
  <c r="R7" i="1"/>
  <c r="Q7" i="1"/>
  <c r="P7" i="1"/>
  <c r="I7" i="1"/>
  <c r="C7" i="1"/>
  <c r="S6" i="1"/>
  <c r="R6" i="1"/>
  <c r="Q6" i="1"/>
  <c r="P6" i="1"/>
  <c r="I6" i="1"/>
  <c r="C6" i="1"/>
  <c r="S5" i="1"/>
  <c r="R5" i="1"/>
  <c r="Q5" i="1"/>
  <c r="P5" i="1"/>
  <c r="I5" i="1"/>
  <c r="C5" i="1"/>
  <c r="S4" i="1"/>
  <c r="R4" i="1"/>
  <c r="Q4" i="1"/>
  <c r="P4" i="1"/>
  <c r="I4" i="1"/>
  <c r="C4" i="1"/>
  <c r="S3" i="1"/>
  <c r="S23" i="1" s="1"/>
  <c r="S24" i="1" s="1"/>
  <c r="R3" i="1"/>
  <c r="Q3" i="1"/>
  <c r="P3" i="1"/>
  <c r="I3" i="1"/>
  <c r="I23" i="1" s="1"/>
  <c r="I24" i="1" s="1"/>
  <c r="C3" i="1"/>
  <c r="I46" i="2" l="1"/>
  <c r="I47" i="2" s="1"/>
  <c r="Q46" i="2"/>
  <c r="Q47" i="2" s="1"/>
  <c r="S92" i="2"/>
  <c r="S93" i="2" s="1"/>
  <c r="S46" i="2"/>
  <c r="S47" i="2" s="1"/>
  <c r="Q69" i="2"/>
  <c r="Q70" i="2" s="1"/>
  <c r="I92" i="2"/>
  <c r="I93" i="2" s="1"/>
  <c r="R46" i="1"/>
  <c r="R47" i="1" s="1"/>
  <c r="P69" i="1"/>
  <c r="P70" i="1" s="1"/>
  <c r="R69" i="2"/>
  <c r="R70" i="2" s="1"/>
  <c r="P92" i="2"/>
  <c r="P93" i="2" s="1"/>
  <c r="I23" i="3"/>
  <c r="I24" i="3" s="1"/>
  <c r="S23" i="3"/>
  <c r="S24" i="3" s="1"/>
  <c r="Q46" i="3"/>
  <c r="Q47" i="3" s="1"/>
  <c r="P92" i="3"/>
  <c r="P93" i="3" s="1"/>
  <c r="Q23" i="1"/>
  <c r="Q24" i="1" s="1"/>
  <c r="S23" i="2"/>
  <c r="S24" i="2" s="1"/>
  <c r="S46" i="1"/>
  <c r="S47" i="1" s="1"/>
  <c r="I69" i="2"/>
  <c r="I70" i="2" s="1"/>
  <c r="Q92" i="2"/>
  <c r="Q93" i="2" s="1"/>
  <c r="R92" i="3"/>
  <c r="R93" i="3" s="1"/>
  <c r="R23" i="1"/>
  <c r="R24" i="1" s="1"/>
  <c r="R92" i="2"/>
  <c r="R93" i="2" s="1"/>
  <c r="S69" i="3"/>
  <c r="S70" i="3" s="1"/>
  <c r="Q92" i="3"/>
  <c r="Q93" i="3" s="1"/>
  <c r="I23" i="4"/>
  <c r="I24" i="4" s="1"/>
  <c r="S46" i="4"/>
  <c r="S47" i="4" s="1"/>
  <c r="S23" i="4"/>
  <c r="S24" i="4" s="1"/>
  <c r="I46" i="4"/>
  <c r="I47" i="4" s="1"/>
  <c r="I164" i="4"/>
  <c r="I165" i="4" s="1"/>
  <c r="I187" i="4"/>
  <c r="I188" i="4" s="1"/>
  <c r="P46" i="4"/>
  <c r="P47" i="4" s="1"/>
  <c r="I69" i="4"/>
  <c r="I70" i="4" s="1"/>
  <c r="P23" i="4"/>
  <c r="P24" i="4" s="1"/>
  <c r="R23" i="4"/>
  <c r="R24" i="4" s="1"/>
  <c r="Q69" i="1"/>
  <c r="Q70" i="1" s="1"/>
  <c r="I23" i="2"/>
  <c r="I24" i="2" s="1"/>
  <c r="P69" i="2"/>
  <c r="P70" i="2" s="1"/>
  <c r="P23" i="1"/>
  <c r="P24" i="1" s="1"/>
  <c r="R46" i="4"/>
  <c r="R47" i="4" s="1"/>
  <c r="I116" i="4"/>
  <c r="I117" i="4" s="1"/>
  <c r="I210" i="4"/>
  <c r="I211" i="4" s="1"/>
  <c r="P46" i="1"/>
  <c r="P47" i="1" s="1"/>
  <c r="P92" i="1"/>
  <c r="P93" i="1" s="1"/>
  <c r="P23" i="3"/>
  <c r="P24" i="3" s="1"/>
  <c r="S46" i="3"/>
  <c r="S47" i="3" s="1"/>
  <c r="R69" i="3"/>
  <c r="R70" i="3" s="1"/>
  <c r="P69" i="3"/>
  <c r="P70" i="3" s="1"/>
  <c r="Q46" i="4"/>
  <c r="Q47" i="4" s="1"/>
  <c r="P69" i="4"/>
  <c r="P70" i="4" s="1"/>
  <c r="I46" i="1"/>
  <c r="I47" i="1" s="1"/>
  <c r="S92" i="1"/>
  <c r="S93" i="1" s="1"/>
  <c r="I92" i="1"/>
  <c r="I93" i="1" s="1"/>
  <c r="S69" i="2"/>
  <c r="S70" i="2" s="1"/>
  <c r="R46" i="3"/>
  <c r="R47" i="3" s="1"/>
  <c r="I115" i="3"/>
  <c r="I116" i="3" s="1"/>
  <c r="Q23" i="4"/>
  <c r="Q24" i="4" s="1"/>
  <c r="I92" i="4"/>
  <c r="I93" i="4" s="1"/>
  <c r="I140" i="4"/>
  <c r="I141" i="4" s="1"/>
  <c r="R69" i="1"/>
  <c r="R70" i="1" s="1"/>
  <c r="P23" i="2"/>
  <c r="P24" i="2" s="1"/>
  <c r="P46" i="3"/>
  <c r="P47" i="3" s="1"/>
  <c r="R46" i="2"/>
  <c r="R47" i="2" s="1"/>
  <c r="I69" i="3"/>
  <c r="I70" i="3" s="1"/>
  <c r="S92" i="3"/>
  <c r="S93" i="3" s="1"/>
  <c r="R69" i="4"/>
  <c r="R70" i="4" s="1"/>
  <c r="Q69" i="4"/>
  <c r="Q70" i="4" s="1"/>
  <c r="S69" i="1"/>
  <c r="S70" i="1" s="1"/>
  <c r="R92" i="1"/>
  <c r="R93" i="1" s="1"/>
  <c r="Q23" i="2"/>
  <c r="Q24" i="2" s="1"/>
  <c r="P46" i="2"/>
  <c r="P47" i="2" s="1"/>
  <c r="R23" i="2"/>
  <c r="R24" i="2" s="1"/>
  <c r="S69" i="4"/>
  <c r="S70" i="4" s="1"/>
  <c r="Y23" i="1"/>
  <c r="Y24" i="1" s="1"/>
  <c r="S95" i="2" l="1"/>
  <c r="R95" i="2"/>
</calcChain>
</file>

<file path=xl/sharedStrings.xml><?xml version="1.0" encoding="utf-8"?>
<sst xmlns="http://schemas.openxmlformats.org/spreadsheetml/2006/main" count="566" uniqueCount="327">
  <si>
    <t>US-Lsg</t>
  </si>
  <si>
    <t>BI-Lsg</t>
  </si>
  <si>
    <t>n</t>
  </si>
  <si>
    <t>m</t>
  </si>
  <si>
    <t>b</t>
  </si>
  <si>
    <t>inst</t>
  </si>
  <si>
    <t>US*</t>
  </si>
  <si>
    <t>BI*</t>
  </si>
  <si>
    <t>BI*-US*</t>
  </si>
  <si>
    <t>RS r</t>
  </si>
  <si>
    <t>RS u</t>
  </si>
  <si>
    <t>RS h</t>
  </si>
  <si>
    <t>RS/u-US*</t>
  </si>
  <si>
    <t>RS/r-US*</t>
  </si>
  <si>
    <t>RS/u-BI*</t>
  </si>
  <si>
    <t>RS/r-BI*</t>
  </si>
  <si>
    <t>o5_01</t>
  </si>
  <si>
    <t>o5_02</t>
  </si>
  <si>
    <t>o5_03</t>
  </si>
  <si>
    <t>o5_04</t>
  </si>
  <si>
    <t>o5_05</t>
  </si>
  <si>
    <t>o5_06</t>
  </si>
  <si>
    <t>o5_07</t>
  </si>
  <si>
    <t>o5_08</t>
  </si>
  <si>
    <t>o5_09</t>
  </si>
  <si>
    <t>o5_10</t>
  </si>
  <si>
    <t>o5_11</t>
  </si>
  <si>
    <t>o5_12</t>
  </si>
  <si>
    <t>o5_13</t>
  </si>
  <si>
    <t>o5_14</t>
  </si>
  <si>
    <t>o5_15</t>
  </si>
  <si>
    <t>o5_16</t>
  </si>
  <si>
    <t>o5_17</t>
  </si>
  <si>
    <t>o5_18</t>
  </si>
  <si>
    <t>o5_19</t>
  </si>
  <si>
    <t>o5_20</t>
  </si>
  <si>
    <t>o6_01</t>
  </si>
  <si>
    <t>o6_02</t>
  </si>
  <si>
    <t>o6_03</t>
  </si>
  <si>
    <t>o6_04</t>
  </si>
  <si>
    <t>o6_05</t>
  </si>
  <si>
    <t>o6_06</t>
  </si>
  <si>
    <t>o6_07</t>
  </si>
  <si>
    <t>o6_08</t>
  </si>
  <si>
    <t>o6_09</t>
  </si>
  <si>
    <t>o6_10</t>
  </si>
  <si>
    <t>o6_11</t>
  </si>
  <si>
    <t>o6_12</t>
  </si>
  <si>
    <t>o6_13</t>
  </si>
  <si>
    <t>o6_14</t>
  </si>
  <si>
    <t>o6_15</t>
  </si>
  <si>
    <t>o6_16</t>
  </si>
  <si>
    <t>o6_17</t>
  </si>
  <si>
    <t>o6_18</t>
  </si>
  <si>
    <t>o6_19</t>
  </si>
  <si>
    <t>o6_20</t>
  </si>
  <si>
    <t>o8_01</t>
  </si>
  <si>
    <t>o8_02</t>
  </si>
  <si>
    <t>o8_03</t>
  </si>
  <si>
    <t>o8_04</t>
  </si>
  <si>
    <t>o8_05</t>
  </si>
  <si>
    <t>o8_06</t>
  </si>
  <si>
    <t>o8_07</t>
  </si>
  <si>
    <t>o8_08</t>
  </si>
  <si>
    <t>o8_09</t>
  </si>
  <si>
    <t>o8_10</t>
  </si>
  <si>
    <t>o8_11</t>
  </si>
  <si>
    <t>o8_12</t>
  </si>
  <si>
    <t>o8_13</t>
  </si>
  <si>
    <t>o8_14</t>
  </si>
  <si>
    <t>o8_15</t>
  </si>
  <si>
    <t>o8_16</t>
  </si>
  <si>
    <t>o8_17</t>
  </si>
  <si>
    <t>o8_18</t>
  </si>
  <si>
    <t>o8_19</t>
  </si>
  <si>
    <t>o8_20</t>
  </si>
  <si>
    <t>o10_01</t>
  </si>
  <si>
    <t>o10_02</t>
  </si>
  <si>
    <t>o10_03</t>
  </si>
  <si>
    <t>o10_04</t>
  </si>
  <si>
    <t>o10_05</t>
  </si>
  <si>
    <t>o10_06</t>
  </si>
  <si>
    <t>o10_07</t>
  </si>
  <si>
    <t>o10_08</t>
  </si>
  <si>
    <t>o10_09</t>
  </si>
  <si>
    <t>o10_10</t>
  </si>
  <si>
    <t>o10_11</t>
  </si>
  <si>
    <t>o10_12</t>
  </si>
  <si>
    <t>o10_13</t>
  </si>
  <si>
    <t>o10_14</t>
  </si>
  <si>
    <t>o10_15</t>
  </si>
  <si>
    <t>o10_16</t>
  </si>
  <si>
    <t>o10_17</t>
  </si>
  <si>
    <t>o10_18</t>
  </si>
  <si>
    <t>o10_19</t>
  </si>
  <si>
    <t>o10_20</t>
  </si>
  <si>
    <t>o5_21</t>
  </si>
  <si>
    <t>o5_22</t>
  </si>
  <si>
    <t>o5_23</t>
  </si>
  <si>
    <t>o5_24</t>
  </si>
  <si>
    <t>o5_25</t>
  </si>
  <si>
    <t>o5_26</t>
  </si>
  <si>
    <t>o5_27</t>
  </si>
  <si>
    <t>o5_28</t>
  </si>
  <si>
    <t>o5_29</t>
  </si>
  <si>
    <t>o5_30</t>
  </si>
  <si>
    <t>o5_31</t>
  </si>
  <si>
    <t>o5_32</t>
  </si>
  <si>
    <t>o5_33</t>
  </si>
  <si>
    <t>o5_34</t>
  </si>
  <si>
    <t>o5_35</t>
  </si>
  <si>
    <t>o5_36</t>
  </si>
  <si>
    <t>o5_37</t>
  </si>
  <si>
    <t>o5_38</t>
  </si>
  <si>
    <t>o5_39</t>
  </si>
  <si>
    <t>o5_40</t>
  </si>
  <si>
    <t>o7_21</t>
  </si>
  <si>
    <t>o7_22</t>
  </si>
  <si>
    <t>o7_23</t>
  </si>
  <si>
    <t>o7_24</t>
  </si>
  <si>
    <t>o7_25</t>
  </si>
  <si>
    <t>o7_26</t>
  </si>
  <si>
    <t>o7_27</t>
  </si>
  <si>
    <t>o7_28</t>
  </si>
  <si>
    <t>o7_29</t>
  </si>
  <si>
    <t>o7_30</t>
  </si>
  <si>
    <t>o7_31</t>
  </si>
  <si>
    <t>o7_32</t>
  </si>
  <si>
    <t>o7_33</t>
  </si>
  <si>
    <t>o7_34</t>
  </si>
  <si>
    <t>o7_35</t>
  </si>
  <si>
    <t>o7_36</t>
  </si>
  <si>
    <t>o7_37</t>
  </si>
  <si>
    <t>o7_38</t>
  </si>
  <si>
    <t>o7_39</t>
  </si>
  <si>
    <t>o7_40</t>
  </si>
  <si>
    <t>o8_21</t>
  </si>
  <si>
    <t>o8_22</t>
  </si>
  <si>
    <t>o8_23</t>
  </si>
  <si>
    <t>o8_24</t>
  </si>
  <si>
    <t>o8_25</t>
  </si>
  <si>
    <t>o8_26</t>
  </si>
  <si>
    <t>o8_27</t>
  </si>
  <si>
    <t>o8_28</t>
  </si>
  <si>
    <t>o8_29</t>
  </si>
  <si>
    <t>o8_30</t>
  </si>
  <si>
    <t>o8_31</t>
  </si>
  <si>
    <t>o8_32</t>
  </si>
  <si>
    <t>o8_33</t>
  </si>
  <si>
    <t>o8_34</t>
  </si>
  <si>
    <t>o8_35</t>
  </si>
  <si>
    <t>o8_36</t>
  </si>
  <si>
    <t>o8_37</t>
  </si>
  <si>
    <t>o8_38</t>
  </si>
  <si>
    <t>o8_39</t>
  </si>
  <si>
    <t>o8_40</t>
  </si>
  <si>
    <t>o10_21</t>
  </si>
  <si>
    <t>o10_22</t>
  </si>
  <si>
    <t>o10_23</t>
  </si>
  <si>
    <t>o10_24</t>
  </si>
  <si>
    <t>o10_25</t>
  </si>
  <si>
    <t>o10_26</t>
  </si>
  <si>
    <t>o10_27</t>
  </si>
  <si>
    <t>o10_28</t>
  </si>
  <si>
    <t>o10_29</t>
  </si>
  <si>
    <t>o10_30</t>
  </si>
  <si>
    <t>o10_31</t>
  </si>
  <si>
    <t>o10_32</t>
  </si>
  <si>
    <t>o10_33</t>
  </si>
  <si>
    <t>o10_34</t>
  </si>
  <si>
    <t>o10_35</t>
  </si>
  <si>
    <t>o10_36</t>
  </si>
  <si>
    <t>o10_37</t>
  </si>
  <si>
    <t>o10_38</t>
  </si>
  <si>
    <t>o10_39</t>
  </si>
  <si>
    <t>o10_40</t>
  </si>
  <si>
    <t>o6_21</t>
  </si>
  <si>
    <t>o6_22</t>
  </si>
  <si>
    <t>o6_23</t>
  </si>
  <si>
    <t>o6_24</t>
  </si>
  <si>
    <t>o6_25</t>
  </si>
  <si>
    <t>o6_26</t>
  </si>
  <si>
    <t>o6_27</t>
  </si>
  <si>
    <t>o6_28</t>
  </si>
  <si>
    <t>o6_29</t>
  </si>
  <si>
    <t>o6_30</t>
  </si>
  <si>
    <t>o6_31</t>
  </si>
  <si>
    <t>o6_32</t>
  </si>
  <si>
    <t>o6_33</t>
  </si>
  <si>
    <t>o6_34</t>
  </si>
  <si>
    <t>o6_35</t>
  </si>
  <si>
    <t>o6_36</t>
  </si>
  <si>
    <t>o6_37</t>
  </si>
  <si>
    <t>o6_38</t>
  </si>
  <si>
    <t>o6_39</t>
  </si>
  <si>
    <t>o6_40</t>
  </si>
  <si>
    <t>o12_21</t>
  </si>
  <si>
    <t>o12_22</t>
  </si>
  <si>
    <t>o12_23</t>
  </si>
  <si>
    <t>o12_24</t>
  </si>
  <si>
    <t>o12_25</t>
  </si>
  <si>
    <t>o12_26</t>
  </si>
  <si>
    <t>o12_27</t>
  </si>
  <si>
    <t>o12_28</t>
  </si>
  <si>
    <t>o12_29</t>
  </si>
  <si>
    <t>o12_30</t>
  </si>
  <si>
    <t>o12_31</t>
  </si>
  <si>
    <t>o12_32</t>
  </si>
  <si>
    <t>o12_33</t>
  </si>
  <si>
    <t>o12_34</t>
  </si>
  <si>
    <t>o12_35</t>
  </si>
  <si>
    <t>o12_36</t>
  </si>
  <si>
    <t>o12_37</t>
  </si>
  <si>
    <t>o12_38</t>
  </si>
  <si>
    <t>o12_39</t>
  </si>
  <si>
    <t>o12_40</t>
  </si>
  <si>
    <t>o15_21</t>
  </si>
  <si>
    <t>o15_22</t>
  </si>
  <si>
    <t>o15_23</t>
  </si>
  <si>
    <t>o15_24</t>
  </si>
  <si>
    <t>o15_25</t>
  </si>
  <si>
    <t>o15_26</t>
  </si>
  <si>
    <t>o15_27</t>
  </si>
  <si>
    <t>o15_28</t>
  </si>
  <si>
    <t>o15_29</t>
  </si>
  <si>
    <t>o15_30</t>
  </si>
  <si>
    <t>o15_31</t>
  </si>
  <si>
    <t>o15_32</t>
  </si>
  <si>
    <t>o15_33</t>
  </si>
  <si>
    <t>o15_34</t>
  </si>
  <si>
    <t>o15_35</t>
  </si>
  <si>
    <t>o15_36</t>
  </si>
  <si>
    <t>o15_37</t>
  </si>
  <si>
    <t>o15_38</t>
  </si>
  <si>
    <t>o15_39</t>
  </si>
  <si>
    <t>o15_40</t>
  </si>
  <si>
    <t>o20_21</t>
  </si>
  <si>
    <t>o20_22</t>
  </si>
  <si>
    <t>o20_23</t>
  </si>
  <si>
    <t>o20_24</t>
  </si>
  <si>
    <t>o20_25</t>
  </si>
  <si>
    <t>o20_26</t>
  </si>
  <si>
    <t>o20_27</t>
  </si>
  <si>
    <t>o20_28</t>
  </si>
  <si>
    <t>o20_29</t>
  </si>
  <si>
    <t>o20_30</t>
  </si>
  <si>
    <t>o20_31</t>
  </si>
  <si>
    <t>o20_32</t>
  </si>
  <si>
    <t>o20_33</t>
  </si>
  <si>
    <t>o20_34</t>
  </si>
  <si>
    <t>o20_35</t>
  </si>
  <si>
    <t>o20_36</t>
  </si>
  <si>
    <t>o20_37</t>
  </si>
  <si>
    <t>o20_38</t>
  </si>
  <si>
    <t>o20_39</t>
  </si>
  <si>
    <t>o20_40</t>
  </si>
  <si>
    <t>o24_21</t>
  </si>
  <si>
    <t>o24_22</t>
  </si>
  <si>
    <t>o24_23</t>
  </si>
  <si>
    <t>o24_24</t>
  </si>
  <si>
    <t>o24_25</t>
  </si>
  <si>
    <t>o24_26</t>
  </si>
  <si>
    <t>o24_27</t>
  </si>
  <si>
    <t>o24_28</t>
  </si>
  <si>
    <t>o24_29</t>
  </si>
  <si>
    <t>o24_30</t>
  </si>
  <si>
    <t>o24_31</t>
  </si>
  <si>
    <t>o24_32</t>
  </si>
  <si>
    <t>o24_33</t>
  </si>
  <si>
    <t>o24_34</t>
  </si>
  <si>
    <t>o24_35</t>
  </si>
  <si>
    <t>o24_36</t>
  </si>
  <si>
    <t>o24_37</t>
  </si>
  <si>
    <t>o24_38</t>
  </si>
  <si>
    <t>o24_39</t>
  </si>
  <si>
    <t>o24_40</t>
  </si>
  <si>
    <t>o30_21</t>
  </si>
  <si>
    <t>o30_22</t>
  </si>
  <si>
    <t>o30_23</t>
  </si>
  <si>
    <t>o30_24</t>
  </si>
  <si>
    <t>o30_25</t>
  </si>
  <si>
    <t>o30_26</t>
  </si>
  <si>
    <t>o30_27</t>
  </si>
  <si>
    <t>o30_28</t>
  </si>
  <si>
    <t>o30_29</t>
  </si>
  <si>
    <t>o30_30</t>
  </si>
  <si>
    <t>o30_31</t>
  </si>
  <si>
    <t>o30_32</t>
  </si>
  <si>
    <t>o30_33</t>
  </si>
  <si>
    <t>o30_34</t>
  </si>
  <si>
    <t>o30_35</t>
  </si>
  <si>
    <t>o30_36</t>
  </si>
  <si>
    <t>o30_37</t>
  </si>
  <si>
    <t>o30_38</t>
  </si>
  <si>
    <t>o30_39</t>
  </si>
  <si>
    <t>o30_40</t>
  </si>
  <si>
    <t>o40_21</t>
  </si>
  <si>
    <t>o40_22</t>
  </si>
  <si>
    <t>o40_23</t>
  </si>
  <si>
    <t>o40_24</t>
  </si>
  <si>
    <t>o40_25</t>
  </si>
  <si>
    <t>o40_26</t>
  </si>
  <si>
    <t>o40_27</t>
  </si>
  <si>
    <t>o40_28</t>
  </si>
  <si>
    <t>o40_29</t>
  </si>
  <si>
    <t>o40_30</t>
  </si>
  <si>
    <t>o40_31</t>
  </si>
  <si>
    <t>o40_32</t>
  </si>
  <si>
    <t>o40_33</t>
  </si>
  <si>
    <t>o40_34</t>
  </si>
  <si>
    <t>o40_35</t>
  </si>
  <si>
    <t>o40_36</t>
  </si>
  <si>
    <t>o40_37</t>
  </si>
  <si>
    <t>o40_38</t>
  </si>
  <si>
    <t>o40_39</t>
  </si>
  <si>
    <t>o40_40</t>
  </si>
  <si>
    <t>LB_LIS</t>
  </si>
  <si>
    <t>LB_Pinf</t>
  </si>
  <si>
    <t>LB_ILIS</t>
  </si>
  <si>
    <t>LB</t>
  </si>
  <si>
    <t>IP_BI</t>
  </si>
  <si>
    <t>SA u</t>
  </si>
  <si>
    <t>SA r</t>
  </si>
  <si>
    <t>S/u-LB</t>
  </si>
  <si>
    <t>S/r-LB</t>
  </si>
  <si>
    <t>IP u-LB</t>
  </si>
  <si>
    <t>IP r-LB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</si>
</sst>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3CDDD"/>
        <bgColor rgb="FFCCCCFF"/>
      </patternFill>
    </fill>
    <fill>
      <patternFill patternType="solid">
        <fgColor rgb="FFFF3333"/>
        <bgColor rgb="FFFF6600"/>
      </patternFill>
    </fill>
    <fill>
      <patternFill patternType="solid">
        <fgColor rgb="FFD7E4BD"/>
        <bgColor rgb="FFC3D69B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" fontId="0" fillId="0" borderId="8" xfId="0" applyNumberFormat="1" applyBorder="1"/>
    <xf numFmtId="0" fontId="0" fillId="0" borderId="1" xfId="0" applyBorder="1"/>
    <xf numFmtId="1" fontId="0" fillId="0" borderId="0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center"/>
    </xf>
    <xf numFmtId="0" fontId="0" fillId="0" borderId="9" xfId="0" applyBorder="1"/>
    <xf numFmtId="1" fontId="0" fillId="0" borderId="0" xfId="0" applyNumberFormat="1"/>
    <xf numFmtId="1" fontId="0" fillId="0" borderId="2" xfId="0" applyNumberFormat="1" applyBorder="1"/>
    <xf numFmtId="1" fontId="0" fillId="0" borderId="1" xfId="0" applyNumberFormat="1" applyBorder="1"/>
    <xf numFmtId="0" fontId="0" fillId="0" borderId="10" xfId="0" applyFont="1" applyBorder="1" applyAlignment="1">
      <alignment horizontal="center"/>
    </xf>
    <xf numFmtId="2" fontId="0" fillId="0" borderId="1" xfId="0" applyNumberFormat="1" applyBorder="1"/>
    <xf numFmtId="0" fontId="0" fillId="0" borderId="6" xfId="0" applyBorder="1" applyAlignment="1">
      <alignment horizontal="center"/>
    </xf>
    <xf numFmtId="1" fontId="0" fillId="0" borderId="5" xfId="0" applyNumberFormat="1" applyBorder="1"/>
    <xf numFmtId="0" fontId="0" fillId="0" borderId="6" xfId="0" applyBorder="1"/>
    <xf numFmtId="0" fontId="0" fillId="0" borderId="3" xfId="0" applyBorder="1"/>
    <xf numFmtId="2" fontId="0" fillId="0" borderId="6" xfId="0" applyNumberFormat="1" applyBorder="1" applyAlignment="1">
      <alignment horizontal="right"/>
    </xf>
    <xf numFmtId="1" fontId="0" fillId="0" borderId="6" xfId="0" applyNumberFormat="1" applyBorder="1" applyAlignment="1">
      <alignment horizontal="center"/>
    </xf>
    <xf numFmtId="1" fontId="0" fillId="0" borderId="9" xfId="0" applyNumberFormat="1" applyBorder="1"/>
    <xf numFmtId="2" fontId="0" fillId="0" borderId="11" xfId="0" applyNumberFormat="1" applyBorder="1"/>
    <xf numFmtId="1" fontId="0" fillId="0" borderId="9" xfId="0" applyNumberFormat="1" applyBorder="1" applyAlignment="1">
      <alignment horizontal="center"/>
    </xf>
    <xf numFmtId="1" fontId="0" fillId="0" borderId="11" xfId="0" applyNumberFormat="1" applyBorder="1"/>
    <xf numFmtId="2" fontId="0" fillId="2" borderId="3" xfId="0" applyNumberFormat="1" applyFill="1" applyBorder="1"/>
    <xf numFmtId="164" fontId="0" fillId="2" borderId="6" xfId="0" applyNumberFormat="1" applyFill="1" applyBorder="1"/>
    <xf numFmtId="0" fontId="0" fillId="2" borderId="3" xfId="0" applyFill="1" applyBorder="1"/>
    <xf numFmtId="0" fontId="0" fillId="0" borderId="12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1" xfId="0" applyBorder="1"/>
    <xf numFmtId="2" fontId="0" fillId="0" borderId="1" xfId="0" applyNumberFormat="1" applyBorder="1"/>
    <xf numFmtId="0" fontId="0" fillId="0" borderId="1" xfId="0" applyBorder="1"/>
    <xf numFmtId="0" fontId="0" fillId="0" borderId="5" xfId="0" applyBorder="1"/>
    <xf numFmtId="2" fontId="0" fillId="0" borderId="6" xfId="0" applyNumberFormat="1" applyBorder="1"/>
    <xf numFmtId="0" fontId="0" fillId="0" borderId="3" xfId="0" applyBorder="1" applyAlignment="1">
      <alignment horizontal="center"/>
    </xf>
    <xf numFmtId="0" fontId="0" fillId="0" borderId="11" xfId="0" applyBorder="1"/>
    <xf numFmtId="1" fontId="0" fillId="0" borderId="9" xfId="0" applyNumberFormat="1" applyBorder="1" applyAlignment="1">
      <alignment horizontal="right"/>
    </xf>
    <xf numFmtId="1" fontId="0" fillId="0" borderId="1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1" xfId="0" applyBorder="1" applyAlignment="1">
      <alignment horizontal="right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1" fontId="0" fillId="0" borderId="5" xfId="0" applyNumberFormat="1" applyFont="1" applyBorder="1" applyAlignment="1">
      <alignment horizontal="right"/>
    </xf>
    <xf numFmtId="1" fontId="0" fillId="0" borderId="6" xfId="0" applyNumberFormat="1" applyFont="1" applyBorder="1" applyAlignment="1">
      <alignment horizontal="right"/>
    </xf>
    <xf numFmtId="0" fontId="0" fillId="0" borderId="10" xfId="0" applyFont="1" applyBorder="1"/>
    <xf numFmtId="0" fontId="0" fillId="4" borderId="0" xfId="0" applyFill="1"/>
    <xf numFmtId="1" fontId="0" fillId="0" borderId="0" xfId="0" applyNumberFormat="1" applyBorder="1"/>
    <xf numFmtId="0" fontId="0" fillId="0" borderId="4" xfId="0" applyFont="1" applyBorder="1"/>
    <xf numFmtId="0" fontId="0" fillId="4" borderId="3" xfId="0" applyFill="1" applyBorder="1"/>
    <xf numFmtId="1" fontId="0" fillId="0" borderId="3" xfId="0" applyNumberFormat="1" applyBorder="1"/>
    <xf numFmtId="1" fontId="0" fillId="0" borderId="0" xfId="0" applyNumberFormat="1" applyBorder="1" applyAlignment="1">
      <alignment horizontal="center"/>
    </xf>
    <xf numFmtId="0" fontId="0" fillId="0" borderId="0" xfId="0"/>
    <xf numFmtId="1" fontId="0" fillId="0" borderId="6" xfId="0" applyNumberFormat="1" applyBorder="1"/>
    <xf numFmtId="1" fontId="0" fillId="0" borderId="12" xfId="0" applyNumberFormat="1" applyBorder="1"/>
    <xf numFmtId="1" fontId="0" fillId="0" borderId="12" xfId="0" applyNumberFormat="1" applyBorder="1" applyAlignment="1">
      <alignment horizontal="center"/>
    </xf>
    <xf numFmtId="0" fontId="0" fillId="0" borderId="0" xfId="0" applyFont="1" applyBorder="1"/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0" borderId="1" xfId="0" applyFont="1" applyBorder="1"/>
    <xf numFmtId="1" fontId="0" fillId="5" borderId="2" xfId="0" applyNumberFormat="1" applyFill="1" applyBorder="1"/>
    <xf numFmtId="1" fontId="0" fillId="5" borderId="1" xfId="0" applyNumberFormat="1" applyFill="1" applyBorder="1"/>
    <xf numFmtId="0" fontId="0" fillId="0" borderId="11" xfId="0" applyFont="1" applyBorder="1"/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5" xfId="0" applyBorder="1"/>
    <xf numFmtId="1" fontId="0" fillId="0" borderId="3" xfId="0" applyNumberFormat="1" applyFont="1" applyBorder="1" applyAlignment="1">
      <alignment horizontal="right"/>
    </xf>
    <xf numFmtId="0" fontId="0" fillId="0" borderId="8" xfId="0" applyFont="1" applyBorder="1"/>
    <xf numFmtId="0" fontId="0" fillId="0" borderId="0" xfId="0" applyBorder="1"/>
    <xf numFmtId="0" fontId="0" fillId="5" borderId="1" xfId="0" applyFill="1" applyBorder="1"/>
    <xf numFmtId="0" fontId="1" fillId="0" borderId="12" xfId="1" applyBorder="1"/>
    <xf numFmtId="1" fontId="0" fillId="0" borderId="2" xfId="0" applyNumberFormat="1" applyBorder="1"/>
    <xf numFmtId="0" fontId="0" fillId="0" borderId="8" xfId="0" applyBorder="1"/>
    <xf numFmtId="1" fontId="0" fillId="0" borderId="10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4" borderId="5" xfId="0" applyFill="1" applyBorder="1"/>
    <xf numFmtId="0" fontId="1" fillId="0" borderId="0" xfId="1" applyBorder="1"/>
    <xf numFmtId="0" fontId="0" fillId="4" borderId="0" xfId="0" applyFont="1" applyFill="1"/>
    <xf numFmtId="0" fontId="0" fillId="4" borderId="3" xfId="0" applyFont="1" applyFill="1" applyBorder="1"/>
    <xf numFmtId="0" fontId="0" fillId="5" borderId="6" xfId="0" applyFill="1" applyBorder="1"/>
    <xf numFmtId="1" fontId="0" fillId="5" borderId="6" xfId="0" applyNumberFormat="1" applyFill="1" applyBorder="1"/>
    <xf numFmtId="1" fontId="0" fillId="0" borderId="5" xfId="0" applyNumberFormat="1" applyBorder="1"/>
    <xf numFmtId="2" fontId="0" fillId="0" borderId="6" xfId="0" applyNumberFormat="1" applyBorder="1"/>
    <xf numFmtId="1" fontId="0" fillId="0" borderId="7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6" borderId="6" xfId="0" applyNumberFormat="1" applyFill="1" applyBorder="1"/>
    <xf numFmtId="2" fontId="0" fillId="6" borderId="3" xfId="0" applyNumberFormat="1" applyFill="1" applyBorder="1"/>
    <xf numFmtId="2" fontId="0" fillId="0" borderId="3" xfId="0" applyNumberFormat="1" applyBorder="1"/>
    <xf numFmtId="2" fontId="0" fillId="0" borderId="0" xfId="0" applyNumberFormat="1"/>
    <xf numFmtId="0" fontId="0" fillId="0" borderId="0" xfId="0" applyFill="1" applyBorder="1"/>
    <xf numFmtId="2" fontId="0" fillId="0" borderId="0" xfId="0" applyNumberFormat="1" applyBorder="1"/>
    <xf numFmtId="1" fontId="0" fillId="0" borderId="1" xfId="0" applyNumberFormat="1" applyFill="1" applyBorder="1"/>
    <xf numFmtId="0" fontId="0" fillId="0" borderId="0" xfId="0" applyFill="1"/>
    <xf numFmtId="0" fontId="0" fillId="0" borderId="6" xfId="0" applyFont="1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1" fontId="0" fillId="0" borderId="0" xfId="0" applyNumberFormat="1" applyFill="1" applyBorder="1"/>
    <xf numFmtId="0" fontId="0" fillId="0" borderId="3" xfId="0" applyFill="1" applyBorder="1"/>
    <xf numFmtId="1" fontId="0" fillId="0" borderId="11" xfId="0" applyNumberFormat="1" applyFill="1" applyBorder="1"/>
    <xf numFmtId="1" fontId="0" fillId="0" borderId="8" xfId="0" applyNumberFormat="1" applyFill="1" applyBorder="1"/>
    <xf numFmtId="1" fontId="0" fillId="0" borderId="2" xfId="0" applyNumberFormat="1" applyFill="1" applyBorder="1"/>
    <xf numFmtId="0" fontId="0" fillId="0" borderId="5" xfId="0" applyFill="1" applyBorder="1"/>
    <xf numFmtId="0" fontId="0" fillId="0" borderId="11" xfId="0" applyFont="1" applyFill="1" applyBorder="1"/>
    <xf numFmtId="0" fontId="0" fillId="0" borderId="6" xfId="0" applyFill="1" applyBorder="1" applyAlignment="1">
      <alignment horizontal="center"/>
    </xf>
    <xf numFmtId="2" fontId="0" fillId="0" borderId="5" xfId="0" applyNumberFormat="1" applyFill="1" applyBorder="1"/>
    <xf numFmtId="2" fontId="0" fillId="0" borderId="6" xfId="0" applyNumberFormat="1" applyFill="1" applyBorder="1"/>
    <xf numFmtId="0" fontId="0" fillId="0" borderId="10" xfId="0" applyBorder="1"/>
    <xf numFmtId="0" fontId="0" fillId="0" borderId="4" xfId="0" applyBorder="1"/>
    <xf numFmtId="1" fontId="0" fillId="0" borderId="10" xfId="0" applyNumberFormat="1" applyFill="1" applyBorder="1"/>
    <xf numFmtId="0" fontId="0" fillId="0" borderId="4" xfId="0" applyBorder="1" applyAlignment="1">
      <alignment horizontal="center"/>
    </xf>
    <xf numFmtId="1" fontId="0" fillId="0" borderId="7" xfId="0" applyNumberFormat="1" applyFill="1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Font="1" applyBorder="1"/>
    <xf numFmtId="0" fontId="0" fillId="0" borderId="5" xfId="0" applyFont="1" applyBorder="1"/>
    <xf numFmtId="0" fontId="0" fillId="0" borderId="9" xfId="0" applyFont="1" applyBorder="1"/>
    <xf numFmtId="0" fontId="0" fillId="7" borderId="3" xfId="0" applyFont="1" applyFill="1" applyBorder="1" applyAlignment="1">
      <alignment horizontal="center"/>
    </xf>
    <xf numFmtId="1" fontId="0" fillId="3" borderId="0" xfId="0" applyNumberFormat="1" applyFill="1" applyBorder="1"/>
    <xf numFmtId="0" fontId="1" fillId="0" borderId="10" xfId="1" applyBorder="1"/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0" fillId="0" borderId="9" xfId="0" applyFont="1" applyFill="1" applyBorder="1" applyAlignment="1">
      <alignment horizontal="center"/>
    </xf>
    <xf numFmtId="2" fontId="0" fillId="0" borderId="9" xfId="0" applyNumberFormat="1" applyBorder="1"/>
    <xf numFmtId="2" fontId="0" fillId="0" borderId="9" xfId="0" applyNumberFormat="1" applyFill="1" applyBorder="1"/>
    <xf numFmtId="0" fontId="0" fillId="0" borderId="0" xfId="0" applyFont="1" applyFill="1" applyBorder="1" applyAlignment="1">
      <alignment horizontal="center"/>
    </xf>
    <xf numFmtId="164" fontId="0" fillId="6" borderId="6" xfId="0" applyNumberFormat="1" applyFill="1" applyBorder="1"/>
    <xf numFmtId="0" fontId="0" fillId="8" borderId="3" xfId="0" applyFill="1" applyBorder="1"/>
    <xf numFmtId="0" fontId="0" fillId="8" borderId="5" xfId="0" applyFill="1" applyBorder="1"/>
    <xf numFmtId="0" fontId="0" fillId="8" borderId="6" xfId="0" applyFill="1" applyBorder="1"/>
    <xf numFmtId="2" fontId="0" fillId="8" borderId="5" xfId="0" applyNumberFormat="1" applyFill="1" applyBorder="1"/>
    <xf numFmtId="2" fontId="0" fillId="8" borderId="6" xfId="0" applyNumberFormat="1" applyFill="1" applyBorder="1"/>
    <xf numFmtId="2" fontId="0" fillId="8" borderId="3" xfId="0" applyNumberFormat="1" applyFill="1" applyBorder="1"/>
    <xf numFmtId="2" fontId="0" fillId="9" borderId="5" xfId="0" applyNumberFormat="1" applyFill="1" applyBorder="1"/>
    <xf numFmtId="0" fontId="0" fillId="9" borderId="3" xfId="0" applyFill="1" applyBorder="1"/>
    <xf numFmtId="0" fontId="0" fillId="9" borderId="5" xfId="0" applyFill="1" applyBorder="1"/>
    <xf numFmtId="0" fontId="0" fillId="9" borderId="6" xfId="0" applyFill="1" applyBorder="1"/>
    <xf numFmtId="0" fontId="0" fillId="7" borderId="4" xfId="0" applyFill="1" applyBorder="1"/>
    <xf numFmtId="0" fontId="0" fillId="7" borderId="3" xfId="0" applyFill="1" applyBorder="1"/>
    <xf numFmtId="0" fontId="0" fillId="7" borderId="6" xfId="0" applyFill="1" applyBorder="1"/>
    <xf numFmtId="2" fontId="0" fillId="9" borderId="6" xfId="0" applyNumberFormat="1" applyFill="1" applyBorder="1"/>
    <xf numFmtId="2" fontId="0" fillId="7" borderId="6" xfId="0" applyNumberFormat="1" applyFill="1" applyBorder="1"/>
    <xf numFmtId="2" fontId="0" fillId="9" borderId="3" xfId="0" applyNumberFormat="1" applyFill="1" applyBorder="1"/>
    <xf numFmtId="0" fontId="0" fillId="7" borderId="5" xfId="0" applyFill="1" applyBorder="1"/>
    <xf numFmtId="2" fontId="0" fillId="7" borderId="4" xfId="0" applyNumberFormat="1" applyFill="1" applyBorder="1"/>
    <xf numFmtId="2" fontId="0" fillId="7" borderId="5" xfId="0" applyNumberFormat="1" applyFill="1" applyBorder="1"/>
    <xf numFmtId="0" fontId="0" fillId="0" borderId="0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7" borderId="3" xfId="0" applyNumberFormat="1" applyFill="1" applyBorder="1"/>
    <xf numFmtId="2" fontId="0" fillId="10" borderId="3" xfId="0" applyNumberFormat="1" applyFill="1" applyBorder="1"/>
    <xf numFmtId="2" fontId="0" fillId="10" borderId="6" xfId="0" applyNumberFormat="1" applyFill="1" applyBorder="1"/>
    <xf numFmtId="1" fontId="0" fillId="8" borderId="6" xfId="0" applyNumberFormat="1" applyFill="1" applyBorder="1"/>
    <xf numFmtId="0" fontId="0" fillId="7" borderId="0" xfId="0" applyFill="1"/>
    <xf numFmtId="0" fontId="0" fillId="0" borderId="0" xfId="0" quotePrefix="1"/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3" xfId="0" applyFont="1" applyFill="1" applyBorder="1"/>
    <xf numFmtId="0" fontId="0" fillId="0" borderId="3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Erklärender Text" xfId="1" builtinId="53" customBuiltin="1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3CDDD"/>
      <rgbColor rgb="FFFF99CC"/>
      <rgbColor rgb="FFB3A2C7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7"/>
  <sheetViews>
    <sheetView topLeftCell="C1" zoomScaleNormal="100" workbookViewId="0">
      <selection activeCell="I54" sqref="I54"/>
    </sheetView>
  </sheetViews>
  <sheetFormatPr baseColWidth="10" defaultColWidth="6.44140625" defaultRowHeight="14.4" x14ac:dyDescent="0.3"/>
  <cols>
    <col min="1" max="4" width="6.44140625" style="1"/>
    <col min="6" max="6" width="6.77734375" customWidth="1"/>
    <col min="9" max="9" width="6.44140625" style="2"/>
    <col min="20" max="20" width="3.44140625" customWidth="1"/>
    <col min="28" max="28" width="6.44140625" customWidth="1"/>
  </cols>
  <sheetData>
    <row r="1" spans="1:29" x14ac:dyDescent="0.3">
      <c r="A1"/>
      <c r="B1"/>
      <c r="C1"/>
      <c r="D1" s="3"/>
      <c r="E1" s="4"/>
      <c r="F1" s="5"/>
      <c r="I1" s="1"/>
      <c r="J1" t="s">
        <v>0</v>
      </c>
      <c r="M1" t="s">
        <v>1</v>
      </c>
    </row>
    <row r="2" spans="1:29" x14ac:dyDescent="0.3">
      <c r="A2" s="6" t="s">
        <v>2</v>
      </c>
      <c r="B2" s="6" t="s">
        <v>3</v>
      </c>
      <c r="C2" s="6" t="s">
        <v>4</v>
      </c>
      <c r="D2" s="7" t="s">
        <v>5</v>
      </c>
      <c r="E2" s="8" t="s">
        <v>6</v>
      </c>
      <c r="F2" s="9"/>
      <c r="G2" s="6" t="s">
        <v>7</v>
      </c>
      <c r="H2" s="9"/>
      <c r="I2" s="9" t="s">
        <v>8</v>
      </c>
      <c r="J2" s="8" t="s">
        <v>9</v>
      </c>
      <c r="K2" s="6" t="s">
        <v>10</v>
      </c>
      <c r="L2" s="9" t="s">
        <v>11</v>
      </c>
      <c r="M2" s="8" t="s">
        <v>9</v>
      </c>
      <c r="N2" s="6" t="s">
        <v>10</v>
      </c>
      <c r="O2" s="9" t="s">
        <v>11</v>
      </c>
      <c r="P2" s="8" t="s">
        <v>12</v>
      </c>
      <c r="Q2" s="6" t="s">
        <v>13</v>
      </c>
      <c r="R2" s="8" t="s">
        <v>14</v>
      </c>
      <c r="S2" s="9" t="s">
        <v>15</v>
      </c>
      <c r="U2" s="75" t="s">
        <v>316</v>
      </c>
      <c r="V2" s="72" t="s">
        <v>317</v>
      </c>
      <c r="W2" s="72" t="s">
        <v>318</v>
      </c>
      <c r="X2" s="72" t="s">
        <v>320</v>
      </c>
      <c r="Y2" s="119" t="s">
        <v>319</v>
      </c>
      <c r="Z2" s="43" t="s">
        <v>321</v>
      </c>
      <c r="AA2" s="43" t="s">
        <v>322</v>
      </c>
      <c r="AB2" s="75" t="s">
        <v>323</v>
      </c>
      <c r="AC2" s="113" t="s">
        <v>324</v>
      </c>
    </row>
    <row r="3" spans="1:29" x14ac:dyDescent="0.3">
      <c r="A3" s="1">
        <v>30</v>
      </c>
      <c r="B3" s="1">
        <v>5</v>
      </c>
      <c r="C3" s="1">
        <f t="shared" ref="C3:C22" si="0">A3/B3</f>
        <v>6</v>
      </c>
      <c r="D3" s="10" t="s">
        <v>16</v>
      </c>
      <c r="E3" s="11">
        <v>3</v>
      </c>
      <c r="F3" s="12">
        <v>0.17</v>
      </c>
      <c r="G3" s="13">
        <v>4</v>
      </c>
      <c r="H3" s="14">
        <v>7.0000000000000007E-2</v>
      </c>
      <c r="I3" s="15">
        <f t="shared" ref="I3:I22" si="1">G3-E3</f>
        <v>1</v>
      </c>
      <c r="J3">
        <v>19</v>
      </c>
      <c r="K3" s="16">
        <v>14</v>
      </c>
      <c r="L3" s="12">
        <v>19</v>
      </c>
      <c r="M3" s="5">
        <v>4</v>
      </c>
      <c r="N3">
        <v>4</v>
      </c>
      <c r="O3" s="12">
        <v>4</v>
      </c>
      <c r="P3" s="17">
        <f t="shared" ref="P3:P22" si="2">K3-E3</f>
        <v>11</v>
      </c>
      <c r="Q3" s="17">
        <f t="shared" ref="Q3:Q22" si="3">J3-E3</f>
        <v>16</v>
      </c>
      <c r="R3" s="18">
        <f t="shared" ref="R3:R22" si="4">N3-G3</f>
        <v>0</v>
      </c>
      <c r="S3" s="19">
        <f t="shared" ref="S3:S22" si="5">M3-G3</f>
        <v>0</v>
      </c>
      <c r="U3" s="4">
        <v>3</v>
      </c>
      <c r="V3">
        <v>3</v>
      </c>
      <c r="W3">
        <v>3</v>
      </c>
      <c r="X3">
        <v>4</v>
      </c>
      <c r="Y3" s="116">
        <f>MAX(U3:X3)</f>
        <v>4</v>
      </c>
      <c r="Z3">
        <v>4</v>
      </c>
      <c r="AA3">
        <v>4</v>
      </c>
      <c r="AB3" s="4">
        <f>Z3-Y3</f>
        <v>0</v>
      </c>
      <c r="AC3" s="40">
        <f>AA3-Y3</f>
        <v>0</v>
      </c>
    </row>
    <row r="4" spans="1:29" x14ac:dyDescent="0.3">
      <c r="A4" s="1">
        <v>30</v>
      </c>
      <c r="B4" s="1">
        <v>5</v>
      </c>
      <c r="C4" s="1">
        <f t="shared" si="0"/>
        <v>6</v>
      </c>
      <c r="D4" s="20" t="s">
        <v>17</v>
      </c>
      <c r="E4" s="18">
        <v>3</v>
      </c>
      <c r="F4" s="12">
        <v>0.15</v>
      </c>
      <c r="G4" s="13">
        <v>4</v>
      </c>
      <c r="H4" s="14">
        <v>0.13</v>
      </c>
      <c r="I4" s="15">
        <f t="shared" si="1"/>
        <v>1</v>
      </c>
      <c r="J4">
        <v>14</v>
      </c>
      <c r="K4" s="5">
        <v>11</v>
      </c>
      <c r="L4" s="12">
        <v>11</v>
      </c>
      <c r="M4" s="5">
        <v>5</v>
      </c>
      <c r="N4">
        <v>5</v>
      </c>
      <c r="O4" s="12">
        <v>5</v>
      </c>
      <c r="P4" s="17">
        <f t="shared" si="2"/>
        <v>8</v>
      </c>
      <c r="Q4" s="17">
        <f t="shared" si="3"/>
        <v>11</v>
      </c>
      <c r="R4" s="18">
        <f t="shared" si="4"/>
        <v>1</v>
      </c>
      <c r="S4" s="19">
        <f t="shared" si="5"/>
        <v>1</v>
      </c>
      <c r="U4" s="4">
        <v>3</v>
      </c>
      <c r="V4">
        <v>3</v>
      </c>
      <c r="W4">
        <v>3</v>
      </c>
      <c r="X4">
        <v>4</v>
      </c>
      <c r="Y4" s="116">
        <v>4</v>
      </c>
      <c r="Z4">
        <v>4</v>
      </c>
      <c r="AA4">
        <v>4</v>
      </c>
      <c r="AB4" s="4">
        <f t="shared" ref="AB4:AB22" si="6">Z4-Y4</f>
        <v>0</v>
      </c>
      <c r="AC4" s="40">
        <f t="shared" ref="AC4:AC22" si="7">AA4-Y4</f>
        <v>0</v>
      </c>
    </row>
    <row r="5" spans="1:29" x14ac:dyDescent="0.3">
      <c r="A5" s="1">
        <v>30</v>
      </c>
      <c r="B5" s="1">
        <v>5</v>
      </c>
      <c r="C5" s="1">
        <f t="shared" si="0"/>
        <v>6</v>
      </c>
      <c r="D5" s="20" t="s">
        <v>18</v>
      </c>
      <c r="E5" s="18">
        <v>3</v>
      </c>
      <c r="F5" s="12">
        <v>0.11</v>
      </c>
      <c r="G5" s="13">
        <v>3</v>
      </c>
      <c r="H5" s="14">
        <v>0.05</v>
      </c>
      <c r="I5" s="15">
        <f t="shared" si="1"/>
        <v>0</v>
      </c>
      <c r="J5">
        <v>7</v>
      </c>
      <c r="K5" s="5">
        <v>7</v>
      </c>
      <c r="L5" s="12">
        <v>8</v>
      </c>
      <c r="M5" s="5">
        <v>3</v>
      </c>
      <c r="N5">
        <v>3</v>
      </c>
      <c r="O5" s="12">
        <v>3</v>
      </c>
      <c r="P5" s="17">
        <f t="shared" si="2"/>
        <v>4</v>
      </c>
      <c r="Q5" s="17">
        <f t="shared" si="3"/>
        <v>4</v>
      </c>
      <c r="R5" s="18">
        <f t="shared" si="4"/>
        <v>0</v>
      </c>
      <c r="S5" s="19">
        <f t="shared" si="5"/>
        <v>0</v>
      </c>
      <c r="U5" s="4">
        <v>3</v>
      </c>
      <c r="V5">
        <v>3</v>
      </c>
      <c r="W5">
        <v>3</v>
      </c>
      <c r="X5">
        <v>3</v>
      </c>
      <c r="Y5" s="116">
        <v>3</v>
      </c>
      <c r="Z5">
        <v>3</v>
      </c>
      <c r="AA5">
        <v>3</v>
      </c>
      <c r="AB5" s="4">
        <f t="shared" si="6"/>
        <v>0</v>
      </c>
      <c r="AC5" s="40">
        <f t="shared" si="7"/>
        <v>0</v>
      </c>
    </row>
    <row r="6" spans="1:29" x14ac:dyDescent="0.3">
      <c r="A6" s="1">
        <v>30</v>
      </c>
      <c r="B6" s="1">
        <v>5</v>
      </c>
      <c r="C6" s="1">
        <f t="shared" si="0"/>
        <v>6</v>
      </c>
      <c r="D6" s="20" t="s">
        <v>19</v>
      </c>
      <c r="E6" s="18">
        <v>7</v>
      </c>
      <c r="F6" s="12">
        <v>0.15</v>
      </c>
      <c r="G6" s="13">
        <v>8</v>
      </c>
      <c r="H6" s="14">
        <v>7.0000000000000007E-2</v>
      </c>
      <c r="I6" s="15">
        <f t="shared" si="1"/>
        <v>1</v>
      </c>
      <c r="J6">
        <v>32</v>
      </c>
      <c r="K6" s="5">
        <v>23</v>
      </c>
      <c r="L6" s="12">
        <v>25</v>
      </c>
      <c r="M6" s="5">
        <v>10</v>
      </c>
      <c r="N6">
        <v>9</v>
      </c>
      <c r="O6" s="12">
        <v>10</v>
      </c>
      <c r="P6" s="17">
        <f t="shared" si="2"/>
        <v>16</v>
      </c>
      <c r="Q6" s="17">
        <f t="shared" si="3"/>
        <v>25</v>
      </c>
      <c r="R6" s="18">
        <f t="shared" si="4"/>
        <v>1</v>
      </c>
      <c r="S6" s="19">
        <f t="shared" si="5"/>
        <v>2</v>
      </c>
      <c r="U6" s="4">
        <v>7</v>
      </c>
      <c r="V6">
        <v>7</v>
      </c>
      <c r="W6">
        <v>8</v>
      </c>
      <c r="X6">
        <v>8</v>
      </c>
      <c r="Y6" s="116">
        <v>8</v>
      </c>
      <c r="Z6">
        <v>8</v>
      </c>
      <c r="AA6">
        <v>8</v>
      </c>
      <c r="AB6" s="4">
        <f t="shared" si="6"/>
        <v>0</v>
      </c>
      <c r="AC6" s="40">
        <f t="shared" si="7"/>
        <v>0</v>
      </c>
    </row>
    <row r="7" spans="1:29" x14ac:dyDescent="0.3">
      <c r="A7" s="1">
        <v>30</v>
      </c>
      <c r="B7" s="1">
        <v>5</v>
      </c>
      <c r="C7" s="1">
        <f t="shared" si="0"/>
        <v>6</v>
      </c>
      <c r="D7" s="20" t="s">
        <v>20</v>
      </c>
      <c r="E7" s="18">
        <v>3</v>
      </c>
      <c r="F7" s="12">
        <v>0.14000000000000001</v>
      </c>
      <c r="G7" s="13">
        <v>4</v>
      </c>
      <c r="H7" s="14">
        <v>0.14000000000000001</v>
      </c>
      <c r="I7" s="15">
        <f t="shared" si="1"/>
        <v>1</v>
      </c>
      <c r="J7">
        <v>12</v>
      </c>
      <c r="K7" s="5">
        <v>9</v>
      </c>
      <c r="L7" s="12">
        <v>10</v>
      </c>
      <c r="M7" s="5">
        <v>4</v>
      </c>
      <c r="N7">
        <v>4</v>
      </c>
      <c r="O7" s="12">
        <v>4</v>
      </c>
      <c r="P7" s="17">
        <f t="shared" si="2"/>
        <v>6</v>
      </c>
      <c r="Q7" s="17">
        <f t="shared" si="3"/>
        <v>9</v>
      </c>
      <c r="R7" s="18">
        <f t="shared" si="4"/>
        <v>0</v>
      </c>
      <c r="S7" s="19">
        <f t="shared" si="5"/>
        <v>0</v>
      </c>
      <c r="U7" s="4">
        <v>3</v>
      </c>
      <c r="V7">
        <v>3</v>
      </c>
      <c r="W7">
        <v>4</v>
      </c>
      <c r="X7">
        <v>4</v>
      </c>
      <c r="Y7" s="116">
        <v>4</v>
      </c>
      <c r="Z7">
        <v>4</v>
      </c>
      <c r="AA7">
        <v>4</v>
      </c>
      <c r="AB7" s="4">
        <f t="shared" si="6"/>
        <v>0</v>
      </c>
      <c r="AC7" s="40">
        <f t="shared" si="7"/>
        <v>0</v>
      </c>
    </row>
    <row r="8" spans="1:29" x14ac:dyDescent="0.3">
      <c r="A8" s="1">
        <v>30</v>
      </c>
      <c r="B8" s="1">
        <v>5</v>
      </c>
      <c r="C8" s="1">
        <f t="shared" si="0"/>
        <v>6</v>
      </c>
      <c r="D8" s="20" t="s">
        <v>21</v>
      </c>
      <c r="E8" s="18">
        <v>4</v>
      </c>
      <c r="F8" s="12">
        <v>0.06</v>
      </c>
      <c r="G8" s="13">
        <v>6</v>
      </c>
      <c r="H8" s="14">
        <v>0.15</v>
      </c>
      <c r="I8" s="15">
        <f t="shared" si="1"/>
        <v>2</v>
      </c>
      <c r="J8">
        <v>19</v>
      </c>
      <c r="K8" s="5">
        <v>17</v>
      </c>
      <c r="L8" s="12">
        <v>19</v>
      </c>
      <c r="M8" s="5">
        <v>11</v>
      </c>
      <c r="N8">
        <v>7</v>
      </c>
      <c r="O8" s="12">
        <v>9</v>
      </c>
      <c r="P8" s="17">
        <f t="shared" si="2"/>
        <v>13</v>
      </c>
      <c r="Q8" s="17">
        <f t="shared" si="3"/>
        <v>15</v>
      </c>
      <c r="R8" s="18">
        <f t="shared" si="4"/>
        <v>1</v>
      </c>
      <c r="S8" s="19">
        <f t="shared" si="5"/>
        <v>5</v>
      </c>
      <c r="U8" s="4">
        <v>4</v>
      </c>
      <c r="V8">
        <v>4</v>
      </c>
      <c r="W8">
        <v>5</v>
      </c>
      <c r="X8">
        <v>6</v>
      </c>
      <c r="Y8" s="116">
        <v>6</v>
      </c>
      <c r="Z8">
        <v>6</v>
      </c>
      <c r="AA8">
        <v>6</v>
      </c>
      <c r="AB8" s="4">
        <f t="shared" si="6"/>
        <v>0</v>
      </c>
      <c r="AC8" s="40">
        <f t="shared" si="7"/>
        <v>0</v>
      </c>
    </row>
    <row r="9" spans="1:29" x14ac:dyDescent="0.3">
      <c r="A9" s="1">
        <v>30</v>
      </c>
      <c r="B9" s="1">
        <v>5</v>
      </c>
      <c r="C9" s="1">
        <f t="shared" si="0"/>
        <v>6</v>
      </c>
      <c r="D9" s="20" t="s">
        <v>22</v>
      </c>
      <c r="E9" s="18">
        <v>4</v>
      </c>
      <c r="F9" s="12">
        <v>0.09</v>
      </c>
      <c r="G9" s="13">
        <v>7</v>
      </c>
      <c r="H9" s="14">
        <v>0.19</v>
      </c>
      <c r="I9" s="15">
        <f t="shared" si="1"/>
        <v>3</v>
      </c>
      <c r="J9">
        <v>18</v>
      </c>
      <c r="K9" s="5">
        <v>16</v>
      </c>
      <c r="L9" s="12">
        <v>17</v>
      </c>
      <c r="M9" s="5">
        <v>9</v>
      </c>
      <c r="N9">
        <v>7</v>
      </c>
      <c r="O9" s="12">
        <v>7</v>
      </c>
      <c r="P9" s="17">
        <f t="shared" si="2"/>
        <v>12</v>
      </c>
      <c r="Q9" s="17">
        <f t="shared" si="3"/>
        <v>14</v>
      </c>
      <c r="R9" s="18">
        <f t="shared" si="4"/>
        <v>0</v>
      </c>
      <c r="S9" s="19">
        <f t="shared" si="5"/>
        <v>2</v>
      </c>
      <c r="U9" s="4">
        <v>4</v>
      </c>
      <c r="V9">
        <v>4</v>
      </c>
      <c r="W9">
        <v>7</v>
      </c>
      <c r="X9">
        <v>7</v>
      </c>
      <c r="Y9" s="116">
        <v>7</v>
      </c>
      <c r="Z9">
        <v>7</v>
      </c>
      <c r="AA9">
        <v>7</v>
      </c>
      <c r="AB9" s="4">
        <f t="shared" si="6"/>
        <v>0</v>
      </c>
      <c r="AC9" s="40">
        <f t="shared" si="7"/>
        <v>0</v>
      </c>
    </row>
    <row r="10" spans="1:29" x14ac:dyDescent="0.3">
      <c r="A10" s="1">
        <v>30</v>
      </c>
      <c r="B10" s="1">
        <v>5</v>
      </c>
      <c r="C10" s="1">
        <f t="shared" si="0"/>
        <v>6</v>
      </c>
      <c r="D10" s="20" t="s">
        <v>23</v>
      </c>
      <c r="E10" s="18">
        <v>5</v>
      </c>
      <c r="F10" s="12">
        <v>0.12</v>
      </c>
      <c r="G10" s="13">
        <v>8</v>
      </c>
      <c r="H10" s="14">
        <v>0.36</v>
      </c>
      <c r="I10" s="15">
        <f t="shared" si="1"/>
        <v>3</v>
      </c>
      <c r="J10">
        <v>16</v>
      </c>
      <c r="K10" s="5">
        <v>16</v>
      </c>
      <c r="L10" s="12">
        <v>16</v>
      </c>
      <c r="M10" s="5">
        <v>12</v>
      </c>
      <c r="N10">
        <v>8</v>
      </c>
      <c r="O10" s="12">
        <v>8</v>
      </c>
      <c r="P10" s="17">
        <f t="shared" si="2"/>
        <v>11</v>
      </c>
      <c r="Q10" s="17">
        <f t="shared" si="3"/>
        <v>11</v>
      </c>
      <c r="R10" s="18">
        <f t="shared" si="4"/>
        <v>0</v>
      </c>
      <c r="S10" s="19">
        <f t="shared" si="5"/>
        <v>4</v>
      </c>
      <c r="U10" s="4">
        <v>5</v>
      </c>
      <c r="V10">
        <v>5</v>
      </c>
      <c r="W10">
        <v>6</v>
      </c>
      <c r="X10">
        <v>8</v>
      </c>
      <c r="Y10" s="116">
        <v>8</v>
      </c>
      <c r="Z10">
        <v>8</v>
      </c>
      <c r="AA10">
        <v>8</v>
      </c>
      <c r="AB10" s="4">
        <f t="shared" si="6"/>
        <v>0</v>
      </c>
      <c r="AC10" s="40">
        <f t="shared" si="7"/>
        <v>0</v>
      </c>
    </row>
    <row r="11" spans="1:29" x14ac:dyDescent="0.3">
      <c r="A11" s="1">
        <v>30</v>
      </c>
      <c r="B11" s="1">
        <v>5</v>
      </c>
      <c r="C11" s="1">
        <f t="shared" si="0"/>
        <v>6</v>
      </c>
      <c r="D11" s="20" t="s">
        <v>24</v>
      </c>
      <c r="E11" s="18">
        <v>2</v>
      </c>
      <c r="F11" s="12">
        <v>0.16</v>
      </c>
      <c r="G11" s="13">
        <v>4</v>
      </c>
      <c r="H11" s="14">
        <v>0.23</v>
      </c>
      <c r="I11" s="15">
        <f t="shared" si="1"/>
        <v>2</v>
      </c>
      <c r="J11">
        <v>13</v>
      </c>
      <c r="K11" s="5">
        <v>13</v>
      </c>
      <c r="L11" s="12">
        <v>13</v>
      </c>
      <c r="M11" s="5">
        <v>4</v>
      </c>
      <c r="N11">
        <v>4</v>
      </c>
      <c r="O11" s="12">
        <v>4</v>
      </c>
      <c r="P11" s="17">
        <f t="shared" si="2"/>
        <v>11</v>
      </c>
      <c r="Q11" s="17">
        <f t="shared" si="3"/>
        <v>11</v>
      </c>
      <c r="R11" s="18">
        <f t="shared" si="4"/>
        <v>0</v>
      </c>
      <c r="S11" s="19">
        <f t="shared" si="5"/>
        <v>0</v>
      </c>
      <c r="U11" s="4">
        <v>2</v>
      </c>
      <c r="V11">
        <v>2</v>
      </c>
      <c r="W11">
        <v>2</v>
      </c>
      <c r="X11">
        <v>4</v>
      </c>
      <c r="Y11" s="116">
        <v>4</v>
      </c>
      <c r="Z11">
        <v>4</v>
      </c>
      <c r="AA11">
        <v>4</v>
      </c>
      <c r="AB11" s="4">
        <f t="shared" si="6"/>
        <v>0</v>
      </c>
      <c r="AC11" s="40">
        <f t="shared" si="7"/>
        <v>0</v>
      </c>
    </row>
    <row r="12" spans="1:29" x14ac:dyDescent="0.3">
      <c r="A12" s="1">
        <v>30</v>
      </c>
      <c r="B12" s="1">
        <v>5</v>
      </c>
      <c r="C12" s="1">
        <f t="shared" si="0"/>
        <v>6</v>
      </c>
      <c r="D12" s="20" t="s">
        <v>25</v>
      </c>
      <c r="E12" s="18">
        <v>4</v>
      </c>
      <c r="F12" s="12">
        <v>0.11</v>
      </c>
      <c r="G12" s="13">
        <v>5</v>
      </c>
      <c r="H12" s="14">
        <v>0.14000000000000001</v>
      </c>
      <c r="I12" s="15">
        <f t="shared" si="1"/>
        <v>1</v>
      </c>
      <c r="J12">
        <v>17</v>
      </c>
      <c r="K12" s="5">
        <v>14</v>
      </c>
      <c r="L12" s="12">
        <v>14</v>
      </c>
      <c r="M12" s="5">
        <v>6</v>
      </c>
      <c r="N12">
        <v>5</v>
      </c>
      <c r="O12" s="12">
        <v>5</v>
      </c>
      <c r="P12" s="17">
        <f t="shared" si="2"/>
        <v>10</v>
      </c>
      <c r="Q12" s="17">
        <f t="shared" si="3"/>
        <v>13</v>
      </c>
      <c r="R12" s="18">
        <f t="shared" si="4"/>
        <v>0</v>
      </c>
      <c r="S12" s="19">
        <f t="shared" si="5"/>
        <v>1</v>
      </c>
      <c r="U12" s="4">
        <v>4</v>
      </c>
      <c r="V12">
        <v>4</v>
      </c>
      <c r="W12">
        <v>5</v>
      </c>
      <c r="X12">
        <v>5</v>
      </c>
      <c r="Y12" s="116">
        <v>5</v>
      </c>
      <c r="Z12">
        <v>5</v>
      </c>
      <c r="AA12">
        <v>5</v>
      </c>
      <c r="AB12" s="4">
        <f t="shared" si="6"/>
        <v>0</v>
      </c>
      <c r="AC12" s="40">
        <f t="shared" si="7"/>
        <v>0</v>
      </c>
    </row>
    <row r="13" spans="1:29" x14ac:dyDescent="0.3">
      <c r="A13" s="1">
        <v>30</v>
      </c>
      <c r="B13" s="1">
        <v>5</v>
      </c>
      <c r="C13" s="1">
        <f t="shared" si="0"/>
        <v>6</v>
      </c>
      <c r="D13" s="20" t="s">
        <v>26</v>
      </c>
      <c r="E13" s="18">
        <v>5</v>
      </c>
      <c r="F13" s="12">
        <v>0.18</v>
      </c>
      <c r="G13" s="13">
        <v>8</v>
      </c>
      <c r="H13" s="14">
        <v>0.16</v>
      </c>
      <c r="I13" s="15">
        <f t="shared" si="1"/>
        <v>3</v>
      </c>
      <c r="J13">
        <v>20</v>
      </c>
      <c r="K13" s="5">
        <v>17</v>
      </c>
      <c r="L13" s="12">
        <v>18</v>
      </c>
      <c r="M13" s="5">
        <v>10</v>
      </c>
      <c r="N13">
        <v>9</v>
      </c>
      <c r="O13" s="12">
        <v>9</v>
      </c>
      <c r="P13" s="17">
        <f t="shared" si="2"/>
        <v>12</v>
      </c>
      <c r="Q13" s="17">
        <f t="shared" si="3"/>
        <v>15</v>
      </c>
      <c r="R13" s="18">
        <f t="shared" si="4"/>
        <v>1</v>
      </c>
      <c r="S13" s="19">
        <f t="shared" si="5"/>
        <v>2</v>
      </c>
      <c r="U13" s="4">
        <v>5</v>
      </c>
      <c r="V13">
        <v>5</v>
      </c>
      <c r="W13">
        <v>6</v>
      </c>
      <c r="X13">
        <v>8</v>
      </c>
      <c r="Y13" s="116">
        <v>8</v>
      </c>
      <c r="Z13">
        <v>8</v>
      </c>
      <c r="AA13">
        <v>8</v>
      </c>
      <c r="AB13" s="4">
        <f t="shared" si="6"/>
        <v>0</v>
      </c>
      <c r="AC13" s="40">
        <f t="shared" si="7"/>
        <v>0</v>
      </c>
    </row>
    <row r="14" spans="1:29" x14ac:dyDescent="0.3">
      <c r="A14" s="1">
        <v>30</v>
      </c>
      <c r="B14" s="1">
        <v>5</v>
      </c>
      <c r="C14" s="1">
        <f t="shared" si="0"/>
        <v>6</v>
      </c>
      <c r="D14" s="20" t="s">
        <v>27</v>
      </c>
      <c r="E14" s="18">
        <v>2</v>
      </c>
      <c r="F14" s="12">
        <v>0.15</v>
      </c>
      <c r="G14" s="13">
        <v>2</v>
      </c>
      <c r="H14" s="14">
        <v>7.0000000000000007E-2</v>
      </c>
      <c r="I14" s="15">
        <f t="shared" si="1"/>
        <v>0</v>
      </c>
      <c r="J14">
        <v>10</v>
      </c>
      <c r="K14" s="5">
        <v>9</v>
      </c>
      <c r="L14" s="12">
        <v>10</v>
      </c>
      <c r="M14" s="5">
        <v>2</v>
      </c>
      <c r="N14">
        <v>2</v>
      </c>
      <c r="O14" s="12">
        <v>2</v>
      </c>
      <c r="P14" s="17">
        <f t="shared" si="2"/>
        <v>7</v>
      </c>
      <c r="Q14" s="17">
        <f t="shared" si="3"/>
        <v>8</v>
      </c>
      <c r="R14" s="18">
        <f t="shared" si="4"/>
        <v>0</v>
      </c>
      <c r="S14" s="19">
        <f t="shared" si="5"/>
        <v>0</v>
      </c>
      <c r="U14" s="4">
        <v>2</v>
      </c>
      <c r="V14">
        <v>2</v>
      </c>
      <c r="W14">
        <v>2</v>
      </c>
      <c r="X14">
        <v>2</v>
      </c>
      <c r="Y14" s="116">
        <v>2</v>
      </c>
      <c r="Z14">
        <v>2</v>
      </c>
      <c r="AA14">
        <v>2</v>
      </c>
      <c r="AB14" s="4">
        <f t="shared" si="6"/>
        <v>0</v>
      </c>
      <c r="AC14" s="40">
        <f t="shared" si="7"/>
        <v>0</v>
      </c>
    </row>
    <row r="15" spans="1:29" x14ac:dyDescent="0.3">
      <c r="A15" s="1">
        <v>30</v>
      </c>
      <c r="B15" s="1">
        <v>5</v>
      </c>
      <c r="C15" s="1">
        <f t="shared" si="0"/>
        <v>6</v>
      </c>
      <c r="D15" s="20" t="s">
        <v>28</v>
      </c>
      <c r="E15" s="18">
        <v>4</v>
      </c>
      <c r="F15" s="12">
        <v>0.13</v>
      </c>
      <c r="G15" s="13">
        <v>6</v>
      </c>
      <c r="H15" s="14">
        <v>0.17</v>
      </c>
      <c r="I15" s="15">
        <f t="shared" si="1"/>
        <v>2</v>
      </c>
      <c r="J15">
        <v>11</v>
      </c>
      <c r="K15" s="5">
        <v>8</v>
      </c>
      <c r="L15" s="12">
        <v>8</v>
      </c>
      <c r="M15" s="5">
        <v>7</v>
      </c>
      <c r="N15">
        <v>6</v>
      </c>
      <c r="O15" s="12">
        <v>6</v>
      </c>
      <c r="P15" s="17">
        <f t="shared" si="2"/>
        <v>4</v>
      </c>
      <c r="Q15" s="17">
        <f t="shared" si="3"/>
        <v>7</v>
      </c>
      <c r="R15" s="18">
        <f t="shared" si="4"/>
        <v>0</v>
      </c>
      <c r="S15" s="19">
        <f t="shared" si="5"/>
        <v>1</v>
      </c>
      <c r="U15" s="4">
        <v>4</v>
      </c>
      <c r="V15">
        <v>4</v>
      </c>
      <c r="W15">
        <v>5</v>
      </c>
      <c r="X15">
        <v>6</v>
      </c>
      <c r="Y15" s="116">
        <v>6</v>
      </c>
      <c r="Z15">
        <v>6</v>
      </c>
      <c r="AA15">
        <v>6</v>
      </c>
      <c r="AB15" s="4">
        <f t="shared" si="6"/>
        <v>0</v>
      </c>
      <c r="AC15" s="40">
        <f t="shared" si="7"/>
        <v>0</v>
      </c>
    </row>
    <row r="16" spans="1:29" x14ac:dyDescent="0.3">
      <c r="A16" s="1">
        <v>30</v>
      </c>
      <c r="B16" s="1">
        <v>5</v>
      </c>
      <c r="C16" s="1">
        <f t="shared" si="0"/>
        <v>6</v>
      </c>
      <c r="D16" s="20" t="s">
        <v>29</v>
      </c>
      <c r="E16" s="18">
        <v>5</v>
      </c>
      <c r="F16" s="12">
        <v>0.13</v>
      </c>
      <c r="G16" s="13">
        <v>6</v>
      </c>
      <c r="H16" s="14">
        <v>0.18</v>
      </c>
      <c r="I16" s="15">
        <f t="shared" si="1"/>
        <v>1</v>
      </c>
      <c r="J16">
        <v>19</v>
      </c>
      <c r="K16" s="5">
        <v>14</v>
      </c>
      <c r="L16" s="12">
        <v>14</v>
      </c>
      <c r="M16" s="5">
        <v>9</v>
      </c>
      <c r="N16">
        <v>7</v>
      </c>
      <c r="O16" s="12">
        <v>7</v>
      </c>
      <c r="P16" s="17">
        <f t="shared" si="2"/>
        <v>9</v>
      </c>
      <c r="Q16" s="17">
        <f t="shared" si="3"/>
        <v>14</v>
      </c>
      <c r="R16" s="18">
        <f t="shared" si="4"/>
        <v>1</v>
      </c>
      <c r="S16" s="19">
        <f t="shared" si="5"/>
        <v>3</v>
      </c>
      <c r="U16" s="4">
        <v>5</v>
      </c>
      <c r="V16">
        <v>5</v>
      </c>
      <c r="W16">
        <v>6</v>
      </c>
      <c r="X16">
        <v>6</v>
      </c>
      <c r="Y16" s="116">
        <v>6</v>
      </c>
      <c r="Z16">
        <v>6</v>
      </c>
      <c r="AA16">
        <v>6</v>
      </c>
      <c r="AB16" s="4">
        <f t="shared" si="6"/>
        <v>0</v>
      </c>
      <c r="AC16" s="40">
        <f t="shared" si="7"/>
        <v>0</v>
      </c>
    </row>
    <row r="17" spans="1:29" x14ac:dyDescent="0.3">
      <c r="A17" s="1">
        <v>30</v>
      </c>
      <c r="B17" s="1">
        <v>5</v>
      </c>
      <c r="C17" s="1">
        <f t="shared" si="0"/>
        <v>6</v>
      </c>
      <c r="D17" s="20" t="s">
        <v>30</v>
      </c>
      <c r="E17" s="18">
        <v>5</v>
      </c>
      <c r="F17" s="12">
        <v>0.11</v>
      </c>
      <c r="G17" s="13">
        <v>6</v>
      </c>
      <c r="H17" s="14">
        <v>0.05</v>
      </c>
      <c r="I17" s="15">
        <f t="shared" si="1"/>
        <v>1</v>
      </c>
      <c r="J17">
        <v>17</v>
      </c>
      <c r="K17" s="5">
        <v>16</v>
      </c>
      <c r="L17" s="12">
        <v>16</v>
      </c>
      <c r="M17" s="5">
        <v>7</v>
      </c>
      <c r="N17">
        <v>6</v>
      </c>
      <c r="O17" s="12">
        <v>6</v>
      </c>
      <c r="P17" s="17">
        <f t="shared" si="2"/>
        <v>11</v>
      </c>
      <c r="Q17" s="17">
        <f t="shared" si="3"/>
        <v>12</v>
      </c>
      <c r="R17" s="18">
        <f t="shared" si="4"/>
        <v>0</v>
      </c>
      <c r="S17" s="19">
        <f t="shared" si="5"/>
        <v>1</v>
      </c>
      <c r="U17" s="4">
        <v>4</v>
      </c>
      <c r="V17">
        <v>5</v>
      </c>
      <c r="W17">
        <v>6</v>
      </c>
      <c r="X17">
        <v>6</v>
      </c>
      <c r="Y17" s="116">
        <v>6</v>
      </c>
      <c r="Z17">
        <v>6</v>
      </c>
      <c r="AA17">
        <v>6</v>
      </c>
      <c r="AB17" s="4">
        <f t="shared" si="6"/>
        <v>0</v>
      </c>
      <c r="AC17" s="40">
        <f t="shared" si="7"/>
        <v>0</v>
      </c>
    </row>
    <row r="18" spans="1:29" x14ac:dyDescent="0.3">
      <c r="A18" s="1">
        <v>30</v>
      </c>
      <c r="B18" s="1">
        <v>5</v>
      </c>
      <c r="C18" s="1">
        <f t="shared" si="0"/>
        <v>6</v>
      </c>
      <c r="D18" s="20" t="s">
        <v>31</v>
      </c>
      <c r="E18" s="18">
        <v>3</v>
      </c>
      <c r="F18" s="12">
        <v>7.0000000000000007E-2</v>
      </c>
      <c r="G18" s="13">
        <v>3</v>
      </c>
      <c r="H18" s="14">
        <v>0.09</v>
      </c>
      <c r="I18" s="15">
        <f t="shared" si="1"/>
        <v>0</v>
      </c>
      <c r="J18">
        <v>11</v>
      </c>
      <c r="K18" s="5">
        <v>11</v>
      </c>
      <c r="L18" s="12">
        <v>11</v>
      </c>
      <c r="M18" s="5">
        <v>3</v>
      </c>
      <c r="N18">
        <v>3</v>
      </c>
      <c r="O18" s="12">
        <v>3</v>
      </c>
      <c r="P18" s="17">
        <f t="shared" si="2"/>
        <v>8</v>
      </c>
      <c r="Q18" s="17">
        <f t="shared" si="3"/>
        <v>8</v>
      </c>
      <c r="R18" s="18">
        <f t="shared" si="4"/>
        <v>0</v>
      </c>
      <c r="S18" s="19">
        <f t="shared" si="5"/>
        <v>0</v>
      </c>
      <c r="U18" s="4">
        <v>3</v>
      </c>
      <c r="V18">
        <v>3</v>
      </c>
      <c r="W18">
        <v>3</v>
      </c>
      <c r="X18">
        <v>3</v>
      </c>
      <c r="Y18" s="116">
        <v>3</v>
      </c>
      <c r="Z18">
        <v>3</v>
      </c>
      <c r="AA18">
        <v>3</v>
      </c>
      <c r="AB18" s="4">
        <f t="shared" si="6"/>
        <v>0</v>
      </c>
      <c r="AC18" s="40">
        <f t="shared" si="7"/>
        <v>0</v>
      </c>
    </row>
    <row r="19" spans="1:29" x14ac:dyDescent="0.3">
      <c r="A19" s="1">
        <v>30</v>
      </c>
      <c r="B19" s="1">
        <v>5</v>
      </c>
      <c r="C19" s="1">
        <f t="shared" si="0"/>
        <v>6</v>
      </c>
      <c r="D19" s="20" t="s">
        <v>32</v>
      </c>
      <c r="E19" s="18">
        <v>6</v>
      </c>
      <c r="F19" s="21">
        <v>0.1</v>
      </c>
      <c r="G19" s="13">
        <v>7</v>
      </c>
      <c r="H19" s="14">
        <v>0.23</v>
      </c>
      <c r="I19" s="15">
        <f t="shared" si="1"/>
        <v>1</v>
      </c>
      <c r="J19">
        <v>24</v>
      </c>
      <c r="K19" s="5">
        <v>18</v>
      </c>
      <c r="L19" s="12">
        <v>21</v>
      </c>
      <c r="M19" s="5">
        <v>10</v>
      </c>
      <c r="N19">
        <v>10</v>
      </c>
      <c r="O19" s="12">
        <v>11</v>
      </c>
      <c r="P19" s="17">
        <f t="shared" si="2"/>
        <v>12</v>
      </c>
      <c r="Q19" s="17">
        <f t="shared" si="3"/>
        <v>18</v>
      </c>
      <c r="R19" s="18">
        <f t="shared" si="4"/>
        <v>3</v>
      </c>
      <c r="S19" s="19">
        <f t="shared" si="5"/>
        <v>3</v>
      </c>
      <c r="U19" s="4">
        <v>6</v>
      </c>
      <c r="V19">
        <v>6</v>
      </c>
      <c r="W19">
        <v>6</v>
      </c>
      <c r="X19">
        <v>7</v>
      </c>
      <c r="Y19" s="116">
        <v>7</v>
      </c>
      <c r="Z19">
        <v>7</v>
      </c>
      <c r="AA19">
        <v>7</v>
      </c>
      <c r="AB19" s="4">
        <f t="shared" si="6"/>
        <v>0</v>
      </c>
      <c r="AC19" s="40">
        <f t="shared" si="7"/>
        <v>0</v>
      </c>
    </row>
    <row r="20" spans="1:29" x14ac:dyDescent="0.3">
      <c r="A20" s="1">
        <v>30</v>
      </c>
      <c r="B20" s="1">
        <v>5</v>
      </c>
      <c r="C20" s="1">
        <f t="shared" si="0"/>
        <v>6</v>
      </c>
      <c r="D20" s="20" t="s">
        <v>33</v>
      </c>
      <c r="E20" s="18">
        <v>5</v>
      </c>
      <c r="F20" s="12">
        <v>25.49</v>
      </c>
      <c r="G20" s="13">
        <v>9</v>
      </c>
      <c r="H20" s="14">
        <v>0.17</v>
      </c>
      <c r="I20" s="15">
        <f t="shared" si="1"/>
        <v>4</v>
      </c>
      <c r="J20">
        <v>27</v>
      </c>
      <c r="K20" s="5">
        <v>20</v>
      </c>
      <c r="L20" s="12">
        <v>26</v>
      </c>
      <c r="M20" s="5">
        <v>11</v>
      </c>
      <c r="N20">
        <v>10</v>
      </c>
      <c r="O20" s="12">
        <v>10</v>
      </c>
      <c r="P20" s="17">
        <f t="shared" si="2"/>
        <v>15</v>
      </c>
      <c r="Q20" s="17">
        <f t="shared" si="3"/>
        <v>22</v>
      </c>
      <c r="R20" s="18">
        <f t="shared" si="4"/>
        <v>1</v>
      </c>
      <c r="S20" s="19">
        <f t="shared" si="5"/>
        <v>2</v>
      </c>
      <c r="U20" s="4">
        <v>4</v>
      </c>
      <c r="V20">
        <v>4</v>
      </c>
      <c r="W20">
        <v>8</v>
      </c>
      <c r="X20">
        <v>9</v>
      </c>
      <c r="Y20" s="116">
        <v>9</v>
      </c>
      <c r="Z20">
        <v>9</v>
      </c>
      <c r="AA20">
        <v>9</v>
      </c>
      <c r="AB20" s="4">
        <f t="shared" si="6"/>
        <v>0</v>
      </c>
      <c r="AC20" s="40">
        <f t="shared" si="7"/>
        <v>0</v>
      </c>
    </row>
    <row r="21" spans="1:29" x14ac:dyDescent="0.3">
      <c r="A21" s="1">
        <v>30</v>
      </c>
      <c r="B21" s="1">
        <v>5</v>
      </c>
      <c r="C21" s="1">
        <f t="shared" si="0"/>
        <v>6</v>
      </c>
      <c r="D21" s="20" t="s">
        <v>34</v>
      </c>
      <c r="E21" s="18">
        <v>4</v>
      </c>
      <c r="F21" s="12">
        <v>0.31</v>
      </c>
      <c r="G21" s="13">
        <v>7</v>
      </c>
      <c r="H21" s="14">
        <v>0.18</v>
      </c>
      <c r="I21" s="15">
        <f t="shared" si="1"/>
        <v>3</v>
      </c>
      <c r="J21">
        <v>19</v>
      </c>
      <c r="K21" s="5">
        <v>19</v>
      </c>
      <c r="L21" s="12">
        <v>21</v>
      </c>
      <c r="M21" s="5">
        <v>11</v>
      </c>
      <c r="N21">
        <v>10</v>
      </c>
      <c r="O21" s="12">
        <v>11</v>
      </c>
      <c r="P21" s="17">
        <f t="shared" si="2"/>
        <v>15</v>
      </c>
      <c r="Q21" s="17">
        <f t="shared" si="3"/>
        <v>15</v>
      </c>
      <c r="R21" s="18">
        <f t="shared" si="4"/>
        <v>3</v>
      </c>
      <c r="S21" s="19">
        <f t="shared" si="5"/>
        <v>4</v>
      </c>
      <c r="U21" s="4">
        <v>4</v>
      </c>
      <c r="V21">
        <v>4</v>
      </c>
      <c r="W21">
        <v>7</v>
      </c>
      <c r="X21">
        <v>7</v>
      </c>
      <c r="Y21" s="116">
        <v>7</v>
      </c>
      <c r="Z21">
        <v>7</v>
      </c>
      <c r="AA21">
        <v>8</v>
      </c>
      <c r="AB21" s="4">
        <f t="shared" si="6"/>
        <v>0</v>
      </c>
      <c r="AC21" s="40">
        <f t="shared" si="7"/>
        <v>1</v>
      </c>
    </row>
    <row r="22" spans="1:29" x14ac:dyDescent="0.3">
      <c r="A22" s="6">
        <v>30</v>
      </c>
      <c r="B22" s="6">
        <v>5</v>
      </c>
      <c r="C22" s="22">
        <f t="shared" si="0"/>
        <v>6</v>
      </c>
      <c r="D22" s="7" t="s">
        <v>35</v>
      </c>
      <c r="E22" s="23">
        <v>3</v>
      </c>
      <c r="F22" s="24">
        <v>0.17</v>
      </c>
      <c r="G22" s="25">
        <v>6</v>
      </c>
      <c r="H22" s="26">
        <v>0.1</v>
      </c>
      <c r="I22" s="27">
        <f t="shared" si="1"/>
        <v>3</v>
      </c>
      <c r="J22" s="25">
        <v>17</v>
      </c>
      <c r="K22" s="25">
        <v>13</v>
      </c>
      <c r="L22" s="24">
        <v>14</v>
      </c>
      <c r="M22" s="25">
        <v>8</v>
      </c>
      <c r="N22" s="25">
        <v>7</v>
      </c>
      <c r="O22" s="24">
        <v>8</v>
      </c>
      <c r="P22" s="17">
        <f t="shared" si="2"/>
        <v>10</v>
      </c>
      <c r="Q22" s="17">
        <f t="shared" si="3"/>
        <v>14</v>
      </c>
      <c r="R22" s="18">
        <f t="shared" si="4"/>
        <v>1</v>
      </c>
      <c r="S22" s="19">
        <f t="shared" si="5"/>
        <v>2</v>
      </c>
      <c r="U22" s="75">
        <v>3</v>
      </c>
      <c r="V22" s="72">
        <v>3</v>
      </c>
      <c r="W22" s="72">
        <v>6</v>
      </c>
      <c r="X22" s="72">
        <v>6</v>
      </c>
      <c r="Y22" s="117">
        <v>6</v>
      </c>
      <c r="Z22" s="72">
        <v>6</v>
      </c>
      <c r="AA22" s="72">
        <v>6</v>
      </c>
      <c r="AB22" s="75">
        <f t="shared" si="6"/>
        <v>0</v>
      </c>
      <c r="AC22" s="73">
        <f t="shared" si="7"/>
        <v>0</v>
      </c>
    </row>
    <row r="23" spans="1:29" x14ac:dyDescent="0.3">
      <c r="A23"/>
      <c r="B23"/>
      <c r="C23"/>
      <c r="D23" s="12"/>
      <c r="E23" s="28">
        <f t="shared" ref="E23:S23" si="8">SUM(E3:E22)</f>
        <v>80</v>
      </c>
      <c r="F23" s="29">
        <f t="shared" si="8"/>
        <v>28.099999999999998</v>
      </c>
      <c r="G23" s="28">
        <f t="shared" si="8"/>
        <v>113</v>
      </c>
      <c r="H23" s="29">
        <f t="shared" si="8"/>
        <v>2.93</v>
      </c>
      <c r="I23" s="30">
        <f t="shared" si="8"/>
        <v>33</v>
      </c>
      <c r="J23" s="11">
        <f t="shared" si="8"/>
        <v>342</v>
      </c>
      <c r="K23" s="28">
        <f t="shared" si="8"/>
        <v>285</v>
      </c>
      <c r="L23" s="28">
        <f t="shared" si="8"/>
        <v>311</v>
      </c>
      <c r="M23" s="11">
        <f t="shared" si="8"/>
        <v>146</v>
      </c>
      <c r="N23" s="28">
        <f t="shared" si="8"/>
        <v>126</v>
      </c>
      <c r="O23" s="28">
        <f t="shared" si="8"/>
        <v>132</v>
      </c>
      <c r="P23" s="11">
        <f t="shared" si="8"/>
        <v>205</v>
      </c>
      <c r="Q23" s="28">
        <f t="shared" si="8"/>
        <v>262</v>
      </c>
      <c r="R23" s="11">
        <f t="shared" si="8"/>
        <v>13</v>
      </c>
      <c r="S23" s="31">
        <f t="shared" si="8"/>
        <v>33</v>
      </c>
      <c r="U23" s="110">
        <f>SUM(U3:U22)</f>
        <v>78</v>
      </c>
      <c r="V23" s="106">
        <f t="shared" ref="V23:AC23" si="9">SUM(V3:V22)</f>
        <v>79</v>
      </c>
      <c r="W23" s="106">
        <f t="shared" si="9"/>
        <v>101</v>
      </c>
      <c r="X23" s="106">
        <f t="shared" si="9"/>
        <v>113</v>
      </c>
      <c r="Y23" s="118">
        <f t="shared" si="9"/>
        <v>113</v>
      </c>
      <c r="Z23" s="106">
        <f t="shared" si="9"/>
        <v>113</v>
      </c>
      <c r="AA23" s="108">
        <f t="shared" si="9"/>
        <v>114</v>
      </c>
      <c r="AB23" s="106">
        <f t="shared" si="9"/>
        <v>0</v>
      </c>
      <c r="AC23" s="101">
        <f t="shared" si="9"/>
        <v>1</v>
      </c>
    </row>
    <row r="24" spans="1:29" x14ac:dyDescent="0.3">
      <c r="A24" s="6"/>
      <c r="B24" s="6"/>
      <c r="C24" s="6"/>
      <c r="D24" s="9"/>
      <c r="E24" s="32">
        <f t="shared" ref="E24:S24" si="10">E23/20</f>
        <v>4</v>
      </c>
      <c r="F24" s="33">
        <f t="shared" si="10"/>
        <v>1.4049999999999998</v>
      </c>
      <c r="G24" s="34">
        <f t="shared" si="10"/>
        <v>5.65</v>
      </c>
      <c r="H24" s="33">
        <f t="shared" si="10"/>
        <v>0.14650000000000002</v>
      </c>
      <c r="I24" s="22">
        <f t="shared" si="10"/>
        <v>1.65</v>
      </c>
      <c r="J24" s="25">
        <f t="shared" si="10"/>
        <v>17.100000000000001</v>
      </c>
      <c r="K24" s="25">
        <f t="shared" si="10"/>
        <v>14.25</v>
      </c>
      <c r="L24" s="24">
        <f t="shared" si="10"/>
        <v>15.55</v>
      </c>
      <c r="M24" s="25">
        <f t="shared" si="10"/>
        <v>7.3</v>
      </c>
      <c r="N24" s="25">
        <f t="shared" si="10"/>
        <v>6.3</v>
      </c>
      <c r="O24" s="24">
        <f t="shared" si="10"/>
        <v>6.6</v>
      </c>
      <c r="P24" s="139">
        <f t="shared" si="10"/>
        <v>10.25</v>
      </c>
      <c r="Q24" s="144">
        <f t="shared" si="10"/>
        <v>13.1</v>
      </c>
      <c r="R24" s="140">
        <f t="shared" si="10"/>
        <v>0.65</v>
      </c>
      <c r="S24" s="141">
        <f t="shared" si="10"/>
        <v>1.65</v>
      </c>
      <c r="U24" s="145">
        <f>U23/20</f>
        <v>3.9</v>
      </c>
      <c r="V24" s="146">
        <f t="shared" ref="V24:AC24" si="11">V23/20</f>
        <v>3.95</v>
      </c>
      <c r="W24" s="146">
        <f t="shared" si="11"/>
        <v>5.05</v>
      </c>
      <c r="X24" s="146">
        <f t="shared" si="11"/>
        <v>5.65</v>
      </c>
      <c r="Y24" s="149">
        <f t="shared" si="11"/>
        <v>5.65</v>
      </c>
      <c r="Z24" s="107">
        <f t="shared" si="11"/>
        <v>5.65</v>
      </c>
      <c r="AA24" s="105">
        <f t="shared" si="11"/>
        <v>5.7</v>
      </c>
      <c r="AB24" s="150">
        <f t="shared" si="11"/>
        <v>0</v>
      </c>
      <c r="AC24" s="151">
        <f t="shared" si="11"/>
        <v>0.05</v>
      </c>
    </row>
    <row r="25" spans="1:29" x14ac:dyDescent="0.3">
      <c r="A25" s="35"/>
      <c r="B25" s="35"/>
      <c r="C25" s="35"/>
      <c r="D25" s="35"/>
      <c r="E25" s="36"/>
      <c r="F25" s="36"/>
      <c r="G25" s="36"/>
      <c r="H25" s="36"/>
      <c r="I25" s="37"/>
      <c r="J25" s="36"/>
      <c r="K25" s="36"/>
      <c r="L25" s="36"/>
      <c r="M25" s="36"/>
      <c r="N25" s="36"/>
      <c r="O25" s="36"/>
      <c r="P25" s="36"/>
      <c r="Q25" s="36"/>
      <c r="R25" s="36"/>
      <c r="S25" s="36"/>
      <c r="U25" s="72"/>
      <c r="V25" s="72"/>
      <c r="W25" s="72"/>
      <c r="X25" s="72"/>
      <c r="Y25" s="72"/>
      <c r="Z25" s="72"/>
      <c r="AA25" s="72"/>
      <c r="AB25" s="72"/>
      <c r="AC25" s="72"/>
    </row>
    <row r="26" spans="1:29" x14ac:dyDescent="0.3">
      <c r="A26" s="1">
        <v>30</v>
      </c>
      <c r="B26" s="1">
        <v>6</v>
      </c>
      <c r="C26" s="1">
        <f t="shared" ref="C26:C45" si="12">A26/B26</f>
        <v>5</v>
      </c>
      <c r="D26" s="20" t="s">
        <v>36</v>
      </c>
      <c r="E26" s="4">
        <v>2</v>
      </c>
      <c r="F26" s="38">
        <v>0.18</v>
      </c>
      <c r="G26" s="13">
        <v>3</v>
      </c>
      <c r="H26" s="12">
        <v>0.23</v>
      </c>
      <c r="I26" s="15">
        <f t="shared" ref="I26:I45" si="13">G26-E26</f>
        <v>1</v>
      </c>
      <c r="J26">
        <v>12</v>
      </c>
      <c r="K26" s="5">
        <v>12</v>
      </c>
      <c r="L26" s="12">
        <v>12</v>
      </c>
      <c r="M26" s="5">
        <v>3</v>
      </c>
      <c r="N26">
        <v>3</v>
      </c>
      <c r="O26" s="12">
        <v>3</v>
      </c>
      <c r="P26" s="17">
        <f t="shared" ref="P26:P45" si="14">K26-E26</f>
        <v>10</v>
      </c>
      <c r="Q26" s="17">
        <f t="shared" ref="Q26:Q45" si="15">J26-E26</f>
        <v>10</v>
      </c>
      <c r="R26" s="11">
        <f t="shared" ref="R26:R45" si="16">N26-G26</f>
        <v>0</v>
      </c>
      <c r="S26" s="19">
        <f t="shared" ref="S26:S45" si="17">M26-G26</f>
        <v>0</v>
      </c>
      <c r="T26" s="116"/>
      <c r="U26">
        <v>2</v>
      </c>
      <c r="V26">
        <v>2</v>
      </c>
      <c r="W26">
        <v>2</v>
      </c>
      <c r="X26">
        <v>3</v>
      </c>
      <c r="Y26" s="116">
        <f t="shared" ref="Y26:Y45" si="18">MAX(U26:X26)</f>
        <v>3</v>
      </c>
      <c r="Z26">
        <v>3</v>
      </c>
      <c r="AA26">
        <v>3</v>
      </c>
      <c r="AB26" s="4">
        <f t="shared" ref="AB26:AB45" si="19">Z26-Y26</f>
        <v>0</v>
      </c>
      <c r="AC26" s="40">
        <f t="shared" ref="AC26:AC45" si="20">AA26-Y26</f>
        <v>0</v>
      </c>
    </row>
    <row r="27" spans="1:29" x14ac:dyDescent="0.3">
      <c r="A27" s="1">
        <v>30</v>
      </c>
      <c r="B27" s="1">
        <v>6</v>
      </c>
      <c r="C27" s="1">
        <f t="shared" si="12"/>
        <v>5</v>
      </c>
      <c r="D27" s="20" t="s">
        <v>37</v>
      </c>
      <c r="E27" s="4">
        <v>2</v>
      </c>
      <c r="F27" s="12">
        <v>0.11</v>
      </c>
      <c r="G27" s="13">
        <v>2</v>
      </c>
      <c r="H27" s="12">
        <v>0.23</v>
      </c>
      <c r="I27" s="15">
        <f t="shared" si="13"/>
        <v>0</v>
      </c>
      <c r="J27">
        <v>11</v>
      </c>
      <c r="K27" s="5">
        <v>11</v>
      </c>
      <c r="L27" s="12">
        <v>11</v>
      </c>
      <c r="M27" s="5">
        <v>2</v>
      </c>
      <c r="N27">
        <v>2</v>
      </c>
      <c r="O27" s="12">
        <v>2</v>
      </c>
      <c r="P27" s="17">
        <f t="shared" si="14"/>
        <v>9</v>
      </c>
      <c r="Q27" s="17">
        <f t="shared" si="15"/>
        <v>9</v>
      </c>
      <c r="R27" s="18">
        <f t="shared" si="16"/>
        <v>0</v>
      </c>
      <c r="S27" s="19">
        <f t="shared" si="17"/>
        <v>0</v>
      </c>
      <c r="T27" s="116"/>
      <c r="U27">
        <v>2</v>
      </c>
      <c r="V27">
        <v>2</v>
      </c>
      <c r="W27">
        <v>2</v>
      </c>
      <c r="X27">
        <v>2</v>
      </c>
      <c r="Y27" s="116">
        <f t="shared" si="18"/>
        <v>2</v>
      </c>
      <c r="Z27">
        <v>2</v>
      </c>
      <c r="AA27">
        <v>2</v>
      </c>
      <c r="AB27" s="4">
        <f t="shared" si="19"/>
        <v>0</v>
      </c>
      <c r="AC27" s="40">
        <f t="shared" si="20"/>
        <v>0</v>
      </c>
    </row>
    <row r="28" spans="1:29" x14ac:dyDescent="0.3">
      <c r="A28" s="1">
        <v>30</v>
      </c>
      <c r="B28" s="1">
        <v>6</v>
      </c>
      <c r="C28" s="1">
        <f t="shared" si="12"/>
        <v>5</v>
      </c>
      <c r="D28" s="20" t="s">
        <v>38</v>
      </c>
      <c r="E28" s="4">
        <v>2</v>
      </c>
      <c r="F28" s="12">
        <v>0.12</v>
      </c>
      <c r="G28" s="13">
        <v>2</v>
      </c>
      <c r="H28" s="12">
        <v>0.03</v>
      </c>
      <c r="I28" s="15">
        <f t="shared" si="13"/>
        <v>0</v>
      </c>
      <c r="J28">
        <v>4</v>
      </c>
      <c r="K28" s="5">
        <v>4</v>
      </c>
      <c r="L28" s="12">
        <v>4</v>
      </c>
      <c r="M28" s="5">
        <v>2</v>
      </c>
      <c r="N28">
        <v>2</v>
      </c>
      <c r="O28" s="12">
        <v>2</v>
      </c>
      <c r="P28" s="17">
        <f t="shared" si="14"/>
        <v>2</v>
      </c>
      <c r="Q28" s="17">
        <f t="shared" si="15"/>
        <v>2</v>
      </c>
      <c r="R28" s="18">
        <f t="shared" si="16"/>
        <v>0</v>
      </c>
      <c r="S28" s="19">
        <f t="shared" si="17"/>
        <v>0</v>
      </c>
      <c r="T28" s="116"/>
      <c r="U28">
        <v>2</v>
      </c>
      <c r="V28">
        <v>2</v>
      </c>
      <c r="W28">
        <v>2</v>
      </c>
      <c r="X28">
        <v>2</v>
      </c>
      <c r="Y28" s="116">
        <f t="shared" si="18"/>
        <v>2</v>
      </c>
      <c r="Z28">
        <v>2</v>
      </c>
      <c r="AA28">
        <v>2</v>
      </c>
      <c r="AB28" s="4">
        <f t="shared" si="19"/>
        <v>0</v>
      </c>
      <c r="AC28" s="40">
        <f t="shared" si="20"/>
        <v>0</v>
      </c>
    </row>
    <row r="29" spans="1:29" x14ac:dyDescent="0.3">
      <c r="A29" s="1">
        <v>30</v>
      </c>
      <c r="B29" s="1">
        <v>6</v>
      </c>
      <c r="C29" s="1">
        <f t="shared" si="12"/>
        <v>5</v>
      </c>
      <c r="D29" s="20" t="s">
        <v>39</v>
      </c>
      <c r="E29" s="4">
        <v>6</v>
      </c>
      <c r="F29" s="12">
        <v>0.11</v>
      </c>
      <c r="G29" s="13">
        <v>6</v>
      </c>
      <c r="H29" s="12">
        <v>0.09</v>
      </c>
      <c r="I29" s="15">
        <f t="shared" si="13"/>
        <v>0</v>
      </c>
      <c r="J29">
        <v>22</v>
      </c>
      <c r="K29" s="5">
        <v>17</v>
      </c>
      <c r="L29" s="12">
        <v>19</v>
      </c>
      <c r="M29" s="5">
        <v>6</v>
      </c>
      <c r="N29">
        <v>6</v>
      </c>
      <c r="O29" s="12">
        <v>6</v>
      </c>
      <c r="P29" s="17">
        <f t="shared" si="14"/>
        <v>11</v>
      </c>
      <c r="Q29" s="17">
        <f t="shared" si="15"/>
        <v>16</v>
      </c>
      <c r="R29" s="18">
        <f t="shared" si="16"/>
        <v>0</v>
      </c>
      <c r="S29" s="19">
        <f t="shared" si="17"/>
        <v>0</v>
      </c>
      <c r="T29" s="116"/>
      <c r="U29">
        <v>6</v>
      </c>
      <c r="V29">
        <v>6</v>
      </c>
      <c r="W29">
        <v>6</v>
      </c>
      <c r="X29">
        <v>6</v>
      </c>
      <c r="Y29" s="116">
        <f t="shared" si="18"/>
        <v>6</v>
      </c>
      <c r="Z29">
        <v>6</v>
      </c>
      <c r="AA29">
        <v>6</v>
      </c>
      <c r="AB29" s="4">
        <f t="shared" si="19"/>
        <v>0</v>
      </c>
      <c r="AC29" s="40">
        <f t="shared" si="20"/>
        <v>0</v>
      </c>
    </row>
    <row r="30" spans="1:29" x14ac:dyDescent="0.3">
      <c r="A30" s="1">
        <v>30</v>
      </c>
      <c r="B30" s="1">
        <v>6</v>
      </c>
      <c r="C30" s="1">
        <f t="shared" si="12"/>
        <v>5</v>
      </c>
      <c r="D30" s="20" t="s">
        <v>40</v>
      </c>
      <c r="E30" s="4">
        <v>2</v>
      </c>
      <c r="F30" s="39">
        <v>0.1</v>
      </c>
      <c r="G30" s="13">
        <v>2</v>
      </c>
      <c r="H30" s="12">
        <v>0.13</v>
      </c>
      <c r="I30" s="15">
        <f t="shared" si="13"/>
        <v>0</v>
      </c>
      <c r="J30">
        <v>6</v>
      </c>
      <c r="K30" s="5">
        <v>6</v>
      </c>
      <c r="L30" s="12">
        <v>6</v>
      </c>
      <c r="M30" s="5">
        <v>2</v>
      </c>
      <c r="N30">
        <v>2</v>
      </c>
      <c r="O30" s="12">
        <v>2</v>
      </c>
      <c r="P30" s="17">
        <f t="shared" si="14"/>
        <v>4</v>
      </c>
      <c r="Q30" s="17">
        <f t="shared" si="15"/>
        <v>4</v>
      </c>
      <c r="R30" s="18">
        <f t="shared" si="16"/>
        <v>0</v>
      </c>
      <c r="S30" s="19">
        <f t="shared" si="17"/>
        <v>0</v>
      </c>
      <c r="T30" s="116"/>
      <c r="U30">
        <v>2</v>
      </c>
      <c r="V30">
        <v>2</v>
      </c>
      <c r="W30">
        <v>2</v>
      </c>
      <c r="X30">
        <v>2</v>
      </c>
      <c r="Y30" s="116">
        <f t="shared" si="18"/>
        <v>2</v>
      </c>
      <c r="Z30">
        <v>2</v>
      </c>
      <c r="AA30">
        <v>2</v>
      </c>
      <c r="AB30" s="4">
        <f t="shared" si="19"/>
        <v>0</v>
      </c>
      <c r="AC30" s="40">
        <f t="shared" si="20"/>
        <v>0</v>
      </c>
    </row>
    <row r="31" spans="1:29" x14ac:dyDescent="0.3">
      <c r="A31" s="1">
        <v>30</v>
      </c>
      <c r="B31" s="1">
        <v>6</v>
      </c>
      <c r="C31" s="1">
        <f t="shared" si="12"/>
        <v>5</v>
      </c>
      <c r="D31" s="20" t="s">
        <v>41</v>
      </c>
      <c r="E31" s="4">
        <v>3</v>
      </c>
      <c r="F31" s="40">
        <v>0.15</v>
      </c>
      <c r="G31" s="13">
        <v>4</v>
      </c>
      <c r="H31" s="12">
        <v>0.27</v>
      </c>
      <c r="I31" s="15">
        <f t="shared" si="13"/>
        <v>1</v>
      </c>
      <c r="J31">
        <v>12</v>
      </c>
      <c r="K31" s="5">
        <v>11</v>
      </c>
      <c r="L31" s="12">
        <v>11</v>
      </c>
      <c r="M31" s="5">
        <v>8</v>
      </c>
      <c r="N31">
        <v>4</v>
      </c>
      <c r="O31" s="12">
        <v>6</v>
      </c>
      <c r="P31" s="17">
        <f t="shared" si="14"/>
        <v>8</v>
      </c>
      <c r="Q31" s="17">
        <f t="shared" si="15"/>
        <v>9</v>
      </c>
      <c r="R31" s="18">
        <f t="shared" si="16"/>
        <v>0</v>
      </c>
      <c r="S31" s="19">
        <f t="shared" si="17"/>
        <v>4</v>
      </c>
      <c r="T31" s="116"/>
      <c r="U31">
        <v>3</v>
      </c>
      <c r="V31">
        <v>3</v>
      </c>
      <c r="W31">
        <v>3</v>
      </c>
      <c r="X31">
        <v>4</v>
      </c>
      <c r="Y31" s="116">
        <f t="shared" si="18"/>
        <v>4</v>
      </c>
      <c r="Z31">
        <v>4</v>
      </c>
      <c r="AA31">
        <v>4</v>
      </c>
      <c r="AB31" s="4">
        <f t="shared" si="19"/>
        <v>0</v>
      </c>
      <c r="AC31" s="40">
        <f t="shared" si="20"/>
        <v>0</v>
      </c>
    </row>
    <row r="32" spans="1:29" x14ac:dyDescent="0.3">
      <c r="A32" s="1">
        <v>30</v>
      </c>
      <c r="B32" s="1">
        <v>6</v>
      </c>
      <c r="C32" s="1">
        <f t="shared" si="12"/>
        <v>5</v>
      </c>
      <c r="D32" s="20" t="s">
        <v>42</v>
      </c>
      <c r="E32" s="4">
        <v>3</v>
      </c>
      <c r="F32" s="40">
        <v>0.08</v>
      </c>
      <c r="G32" s="13">
        <v>5</v>
      </c>
      <c r="H32" s="12">
        <v>0.35</v>
      </c>
      <c r="I32" s="15">
        <f t="shared" si="13"/>
        <v>2</v>
      </c>
      <c r="J32">
        <v>9</v>
      </c>
      <c r="K32" s="5">
        <v>5</v>
      </c>
      <c r="L32" s="12">
        <v>6</v>
      </c>
      <c r="M32" s="5">
        <v>8</v>
      </c>
      <c r="N32">
        <v>5</v>
      </c>
      <c r="O32" s="12">
        <v>5</v>
      </c>
      <c r="P32" s="17">
        <f t="shared" si="14"/>
        <v>2</v>
      </c>
      <c r="Q32" s="17">
        <f t="shared" si="15"/>
        <v>6</v>
      </c>
      <c r="R32" s="18">
        <f t="shared" si="16"/>
        <v>0</v>
      </c>
      <c r="S32" s="19">
        <f t="shared" si="17"/>
        <v>3</v>
      </c>
      <c r="T32" s="116"/>
      <c r="U32">
        <v>3</v>
      </c>
      <c r="V32">
        <v>3</v>
      </c>
      <c r="W32">
        <v>5</v>
      </c>
      <c r="X32">
        <v>5</v>
      </c>
      <c r="Y32" s="116">
        <f t="shared" si="18"/>
        <v>5</v>
      </c>
      <c r="Z32">
        <v>5</v>
      </c>
      <c r="AA32">
        <v>5</v>
      </c>
      <c r="AB32" s="4">
        <f t="shared" si="19"/>
        <v>0</v>
      </c>
      <c r="AC32" s="40">
        <f t="shared" si="20"/>
        <v>0</v>
      </c>
    </row>
    <row r="33" spans="1:29" x14ac:dyDescent="0.3">
      <c r="A33" s="1">
        <v>30</v>
      </c>
      <c r="B33" s="1">
        <v>6</v>
      </c>
      <c r="C33" s="1">
        <f t="shared" si="12"/>
        <v>5</v>
      </c>
      <c r="D33" s="20" t="s">
        <v>43</v>
      </c>
      <c r="E33" s="4">
        <v>4</v>
      </c>
      <c r="F33" s="40">
        <v>0.09</v>
      </c>
      <c r="G33" s="13">
        <v>5</v>
      </c>
      <c r="H33" s="12">
        <v>0.22</v>
      </c>
      <c r="I33" s="15">
        <f t="shared" si="13"/>
        <v>1</v>
      </c>
      <c r="J33">
        <v>16</v>
      </c>
      <c r="K33" s="5">
        <v>15</v>
      </c>
      <c r="L33" s="12">
        <v>16</v>
      </c>
      <c r="M33" s="5">
        <v>8</v>
      </c>
      <c r="N33">
        <v>7</v>
      </c>
      <c r="O33" s="12">
        <v>7</v>
      </c>
      <c r="P33" s="17">
        <f t="shared" si="14"/>
        <v>11</v>
      </c>
      <c r="Q33" s="17">
        <f t="shared" si="15"/>
        <v>12</v>
      </c>
      <c r="R33" s="18">
        <f t="shared" si="16"/>
        <v>2</v>
      </c>
      <c r="S33" s="19">
        <f t="shared" si="17"/>
        <v>3</v>
      </c>
      <c r="T33" s="116"/>
      <c r="U33">
        <v>4</v>
      </c>
      <c r="V33">
        <v>4</v>
      </c>
      <c r="W33">
        <v>4</v>
      </c>
      <c r="X33">
        <v>5</v>
      </c>
      <c r="Y33" s="116">
        <f t="shared" si="18"/>
        <v>5</v>
      </c>
      <c r="Z33">
        <v>5</v>
      </c>
      <c r="AA33">
        <v>5</v>
      </c>
      <c r="AB33" s="4">
        <f t="shared" si="19"/>
        <v>0</v>
      </c>
      <c r="AC33" s="40">
        <f t="shared" si="20"/>
        <v>0</v>
      </c>
    </row>
    <row r="34" spans="1:29" x14ac:dyDescent="0.3">
      <c r="A34" s="1">
        <v>30</v>
      </c>
      <c r="B34" s="1">
        <v>6</v>
      </c>
      <c r="C34" s="1">
        <f t="shared" si="12"/>
        <v>5</v>
      </c>
      <c r="D34" s="20" t="s">
        <v>44</v>
      </c>
      <c r="E34" s="4">
        <v>1</v>
      </c>
      <c r="F34" s="40">
        <v>0.09</v>
      </c>
      <c r="G34" s="13">
        <v>1</v>
      </c>
      <c r="H34" s="12">
        <v>0.2</v>
      </c>
      <c r="I34" s="15">
        <f t="shared" si="13"/>
        <v>0</v>
      </c>
      <c r="J34">
        <v>6</v>
      </c>
      <c r="K34" s="5">
        <v>6</v>
      </c>
      <c r="L34" s="12">
        <v>6</v>
      </c>
      <c r="M34" s="5">
        <v>1</v>
      </c>
      <c r="N34">
        <v>1</v>
      </c>
      <c r="O34" s="12">
        <v>1</v>
      </c>
      <c r="P34" s="17">
        <f t="shared" si="14"/>
        <v>5</v>
      </c>
      <c r="Q34" s="17">
        <f t="shared" si="15"/>
        <v>5</v>
      </c>
      <c r="R34" s="18">
        <f t="shared" si="16"/>
        <v>0</v>
      </c>
      <c r="S34" s="19">
        <f t="shared" si="17"/>
        <v>0</v>
      </c>
      <c r="T34" s="116"/>
      <c r="U34">
        <v>1</v>
      </c>
      <c r="V34">
        <v>1</v>
      </c>
      <c r="W34">
        <v>1</v>
      </c>
      <c r="X34">
        <v>1</v>
      </c>
      <c r="Y34" s="116">
        <f t="shared" si="18"/>
        <v>1</v>
      </c>
      <c r="Z34">
        <v>1</v>
      </c>
      <c r="AA34">
        <v>1</v>
      </c>
      <c r="AB34" s="4">
        <f t="shared" si="19"/>
        <v>0</v>
      </c>
      <c r="AC34" s="40">
        <f t="shared" si="20"/>
        <v>0</v>
      </c>
    </row>
    <row r="35" spans="1:29" x14ac:dyDescent="0.3">
      <c r="A35" s="1">
        <v>30</v>
      </c>
      <c r="B35" s="1">
        <v>6</v>
      </c>
      <c r="C35" s="1">
        <f t="shared" si="12"/>
        <v>5</v>
      </c>
      <c r="D35" s="20" t="s">
        <v>45</v>
      </c>
      <c r="E35" s="4">
        <v>3</v>
      </c>
      <c r="F35" s="40">
        <v>0.11</v>
      </c>
      <c r="G35" s="5">
        <v>4</v>
      </c>
      <c r="H35" s="12">
        <v>0.2</v>
      </c>
      <c r="I35" s="15">
        <f t="shared" si="13"/>
        <v>1</v>
      </c>
      <c r="J35">
        <v>12</v>
      </c>
      <c r="K35" s="5">
        <v>10</v>
      </c>
      <c r="L35" s="12">
        <v>12</v>
      </c>
      <c r="M35" s="5">
        <v>6</v>
      </c>
      <c r="N35">
        <v>4</v>
      </c>
      <c r="O35" s="12">
        <v>4</v>
      </c>
      <c r="P35" s="17">
        <f t="shared" si="14"/>
        <v>7</v>
      </c>
      <c r="Q35" s="17">
        <f t="shared" si="15"/>
        <v>9</v>
      </c>
      <c r="R35" s="18">
        <f t="shared" si="16"/>
        <v>0</v>
      </c>
      <c r="S35" s="19">
        <f t="shared" si="17"/>
        <v>2</v>
      </c>
      <c r="T35" s="116"/>
      <c r="U35">
        <v>3</v>
      </c>
      <c r="V35">
        <v>3</v>
      </c>
      <c r="W35">
        <v>3</v>
      </c>
      <c r="X35">
        <v>4</v>
      </c>
      <c r="Y35" s="116">
        <f t="shared" si="18"/>
        <v>4</v>
      </c>
      <c r="Z35">
        <v>4</v>
      </c>
      <c r="AA35">
        <v>4</v>
      </c>
      <c r="AB35" s="4">
        <f t="shared" si="19"/>
        <v>0</v>
      </c>
      <c r="AC35" s="40">
        <f t="shared" si="20"/>
        <v>0</v>
      </c>
    </row>
    <row r="36" spans="1:29" x14ac:dyDescent="0.3">
      <c r="A36" s="1">
        <v>30</v>
      </c>
      <c r="B36" s="1">
        <v>6</v>
      </c>
      <c r="C36" s="1">
        <f t="shared" si="12"/>
        <v>5</v>
      </c>
      <c r="D36" s="20" t="s">
        <v>46</v>
      </c>
      <c r="E36" s="4">
        <v>4</v>
      </c>
      <c r="F36" s="40">
        <v>0.06</v>
      </c>
      <c r="G36" s="5">
        <v>5</v>
      </c>
      <c r="H36" s="12">
        <v>0.17</v>
      </c>
      <c r="I36" s="15">
        <f t="shared" si="13"/>
        <v>1</v>
      </c>
      <c r="J36">
        <v>14</v>
      </c>
      <c r="K36" s="5">
        <v>11</v>
      </c>
      <c r="L36" s="12">
        <v>11</v>
      </c>
      <c r="M36" s="5">
        <v>6</v>
      </c>
      <c r="N36">
        <v>6</v>
      </c>
      <c r="O36" s="12">
        <v>6</v>
      </c>
      <c r="P36" s="17">
        <f t="shared" si="14"/>
        <v>7</v>
      </c>
      <c r="Q36" s="17">
        <f t="shared" si="15"/>
        <v>10</v>
      </c>
      <c r="R36" s="18">
        <f t="shared" si="16"/>
        <v>1</v>
      </c>
      <c r="S36" s="19">
        <f t="shared" si="17"/>
        <v>1</v>
      </c>
      <c r="T36" s="116"/>
      <c r="U36">
        <v>4</v>
      </c>
      <c r="V36">
        <v>4</v>
      </c>
      <c r="W36">
        <v>4</v>
      </c>
      <c r="X36">
        <v>5</v>
      </c>
      <c r="Y36" s="116">
        <f t="shared" si="18"/>
        <v>5</v>
      </c>
      <c r="Z36">
        <v>5</v>
      </c>
      <c r="AA36">
        <v>5</v>
      </c>
      <c r="AB36" s="4">
        <f t="shared" si="19"/>
        <v>0</v>
      </c>
      <c r="AC36" s="40">
        <f t="shared" si="20"/>
        <v>0</v>
      </c>
    </row>
    <row r="37" spans="1:29" x14ac:dyDescent="0.3">
      <c r="A37" s="1">
        <v>30</v>
      </c>
      <c r="B37" s="1">
        <v>6</v>
      </c>
      <c r="C37" s="1">
        <f t="shared" si="12"/>
        <v>5</v>
      </c>
      <c r="D37" s="20" t="s">
        <v>47</v>
      </c>
      <c r="E37" s="4">
        <v>1</v>
      </c>
      <c r="F37" s="40">
        <v>0.08</v>
      </c>
      <c r="G37" s="5">
        <v>1</v>
      </c>
      <c r="H37" s="12">
        <v>0.18</v>
      </c>
      <c r="I37" s="15">
        <f t="shared" si="13"/>
        <v>0</v>
      </c>
      <c r="J37">
        <v>1</v>
      </c>
      <c r="K37" s="5">
        <v>1</v>
      </c>
      <c r="L37" s="12">
        <v>1</v>
      </c>
      <c r="M37" s="5">
        <v>1</v>
      </c>
      <c r="N37">
        <v>1</v>
      </c>
      <c r="O37" s="12">
        <v>1</v>
      </c>
      <c r="P37" s="17">
        <f t="shared" si="14"/>
        <v>0</v>
      </c>
      <c r="Q37" s="17">
        <f t="shared" si="15"/>
        <v>0</v>
      </c>
      <c r="R37" s="18">
        <f t="shared" si="16"/>
        <v>0</v>
      </c>
      <c r="S37" s="19">
        <f t="shared" si="17"/>
        <v>0</v>
      </c>
      <c r="T37" s="116"/>
      <c r="U37">
        <v>1</v>
      </c>
      <c r="V37">
        <v>1</v>
      </c>
      <c r="W37">
        <v>1</v>
      </c>
      <c r="X37">
        <v>1</v>
      </c>
      <c r="Y37" s="116">
        <f t="shared" si="18"/>
        <v>1</v>
      </c>
      <c r="Z37">
        <v>1</v>
      </c>
      <c r="AA37">
        <v>1</v>
      </c>
      <c r="AB37" s="4">
        <f t="shared" si="19"/>
        <v>0</v>
      </c>
      <c r="AC37" s="40">
        <f t="shared" si="20"/>
        <v>0</v>
      </c>
    </row>
    <row r="38" spans="1:29" x14ac:dyDescent="0.3">
      <c r="A38" s="1">
        <v>30</v>
      </c>
      <c r="B38" s="1">
        <v>6</v>
      </c>
      <c r="C38" s="1">
        <f t="shared" si="12"/>
        <v>5</v>
      </c>
      <c r="D38" s="20" t="s">
        <v>48</v>
      </c>
      <c r="E38" s="4">
        <v>3</v>
      </c>
      <c r="F38" s="40">
        <v>0.12</v>
      </c>
      <c r="G38" s="5">
        <v>4</v>
      </c>
      <c r="H38" s="21">
        <v>0.3</v>
      </c>
      <c r="I38" s="15">
        <f t="shared" si="13"/>
        <v>1</v>
      </c>
      <c r="J38">
        <v>10</v>
      </c>
      <c r="K38" s="5">
        <v>9</v>
      </c>
      <c r="L38" s="12">
        <v>9</v>
      </c>
      <c r="M38" s="5">
        <v>4</v>
      </c>
      <c r="N38">
        <v>4</v>
      </c>
      <c r="O38" s="12">
        <v>4</v>
      </c>
      <c r="P38" s="17">
        <f t="shared" si="14"/>
        <v>6</v>
      </c>
      <c r="Q38" s="17">
        <f t="shared" si="15"/>
        <v>7</v>
      </c>
      <c r="R38" s="18">
        <f t="shared" si="16"/>
        <v>0</v>
      </c>
      <c r="S38" s="19">
        <f t="shared" si="17"/>
        <v>0</v>
      </c>
      <c r="T38" s="116"/>
      <c r="U38">
        <v>3</v>
      </c>
      <c r="V38">
        <v>3</v>
      </c>
      <c r="W38">
        <v>3</v>
      </c>
      <c r="X38">
        <v>4</v>
      </c>
      <c r="Y38" s="116">
        <f t="shared" si="18"/>
        <v>4</v>
      </c>
      <c r="Z38">
        <v>4</v>
      </c>
      <c r="AA38">
        <v>4</v>
      </c>
      <c r="AB38" s="4">
        <f t="shared" si="19"/>
        <v>0</v>
      </c>
      <c r="AC38" s="40">
        <f t="shared" si="20"/>
        <v>0</v>
      </c>
    </row>
    <row r="39" spans="1:29" x14ac:dyDescent="0.3">
      <c r="A39" s="1">
        <v>30</v>
      </c>
      <c r="B39" s="1">
        <v>6</v>
      </c>
      <c r="C39" s="1">
        <f t="shared" si="12"/>
        <v>5</v>
      </c>
      <c r="D39" s="20" t="s">
        <v>49</v>
      </c>
      <c r="E39" s="4">
        <v>4</v>
      </c>
      <c r="F39" s="40">
        <v>0.19</v>
      </c>
      <c r="G39" s="5">
        <v>4</v>
      </c>
      <c r="H39" s="12">
        <v>0.13</v>
      </c>
      <c r="I39" s="15">
        <f t="shared" si="13"/>
        <v>0</v>
      </c>
      <c r="J39">
        <v>11</v>
      </c>
      <c r="K39" s="5">
        <v>10</v>
      </c>
      <c r="L39" s="12">
        <v>10</v>
      </c>
      <c r="M39" s="5">
        <v>5</v>
      </c>
      <c r="N39">
        <v>5</v>
      </c>
      <c r="O39" s="12">
        <v>5</v>
      </c>
      <c r="P39" s="17">
        <f t="shared" si="14"/>
        <v>6</v>
      </c>
      <c r="Q39" s="17">
        <f t="shared" si="15"/>
        <v>7</v>
      </c>
      <c r="R39" s="18">
        <f t="shared" si="16"/>
        <v>1</v>
      </c>
      <c r="S39" s="19">
        <f t="shared" si="17"/>
        <v>1</v>
      </c>
      <c r="T39" s="116"/>
      <c r="U39">
        <v>4</v>
      </c>
      <c r="V39">
        <v>4</v>
      </c>
      <c r="W39">
        <v>4</v>
      </c>
      <c r="X39">
        <v>4</v>
      </c>
      <c r="Y39" s="116">
        <f t="shared" si="18"/>
        <v>4</v>
      </c>
      <c r="Z39">
        <v>4</v>
      </c>
      <c r="AA39">
        <v>4</v>
      </c>
      <c r="AB39" s="4">
        <f t="shared" si="19"/>
        <v>0</v>
      </c>
      <c r="AC39" s="40">
        <f t="shared" si="20"/>
        <v>0</v>
      </c>
    </row>
    <row r="40" spans="1:29" x14ac:dyDescent="0.3">
      <c r="A40" s="1">
        <v>30</v>
      </c>
      <c r="B40" s="1">
        <v>6</v>
      </c>
      <c r="C40" s="1">
        <f t="shared" si="12"/>
        <v>5</v>
      </c>
      <c r="D40" s="20" t="s">
        <v>50</v>
      </c>
      <c r="E40" s="4">
        <v>3</v>
      </c>
      <c r="F40" s="39">
        <v>0.1</v>
      </c>
      <c r="G40" s="5">
        <v>4</v>
      </c>
      <c r="H40" s="12">
        <v>0.09</v>
      </c>
      <c r="I40" s="15">
        <f t="shared" si="13"/>
        <v>1</v>
      </c>
      <c r="J40">
        <v>11</v>
      </c>
      <c r="K40" s="5">
        <v>10</v>
      </c>
      <c r="L40" s="12">
        <v>10</v>
      </c>
      <c r="M40" s="5">
        <v>5</v>
      </c>
      <c r="N40">
        <v>5</v>
      </c>
      <c r="O40" s="12">
        <v>5</v>
      </c>
      <c r="P40" s="17">
        <f t="shared" si="14"/>
        <v>7</v>
      </c>
      <c r="Q40" s="17">
        <f t="shared" si="15"/>
        <v>8</v>
      </c>
      <c r="R40" s="18">
        <f t="shared" si="16"/>
        <v>1</v>
      </c>
      <c r="S40" s="19">
        <f t="shared" si="17"/>
        <v>1</v>
      </c>
      <c r="T40" s="116"/>
      <c r="U40">
        <v>3</v>
      </c>
      <c r="V40">
        <v>3</v>
      </c>
      <c r="W40">
        <v>4</v>
      </c>
      <c r="X40">
        <v>4</v>
      </c>
      <c r="Y40" s="116">
        <f t="shared" si="18"/>
        <v>4</v>
      </c>
      <c r="Z40">
        <v>4</v>
      </c>
      <c r="AA40">
        <v>4</v>
      </c>
      <c r="AB40" s="4">
        <f t="shared" si="19"/>
        <v>0</v>
      </c>
      <c r="AC40" s="40">
        <f t="shared" si="20"/>
        <v>0</v>
      </c>
    </row>
    <row r="41" spans="1:29" x14ac:dyDescent="0.3">
      <c r="A41" s="1">
        <v>30</v>
      </c>
      <c r="B41" s="1">
        <v>6</v>
      </c>
      <c r="C41" s="1">
        <f t="shared" si="12"/>
        <v>5</v>
      </c>
      <c r="D41" s="20" t="s">
        <v>51</v>
      </c>
      <c r="E41" s="4">
        <v>2</v>
      </c>
      <c r="F41" s="40">
        <v>0.08</v>
      </c>
      <c r="G41" s="5">
        <v>2</v>
      </c>
      <c r="H41" s="12">
        <v>0.19</v>
      </c>
      <c r="I41" s="15">
        <f t="shared" si="13"/>
        <v>0</v>
      </c>
      <c r="J41">
        <v>12</v>
      </c>
      <c r="K41" s="5">
        <v>12</v>
      </c>
      <c r="L41" s="12">
        <v>12</v>
      </c>
      <c r="M41" s="5">
        <v>2</v>
      </c>
      <c r="N41">
        <v>2</v>
      </c>
      <c r="O41" s="12">
        <v>2</v>
      </c>
      <c r="P41" s="17">
        <f t="shared" si="14"/>
        <v>10</v>
      </c>
      <c r="Q41" s="17">
        <f t="shared" si="15"/>
        <v>10</v>
      </c>
      <c r="R41" s="18">
        <f t="shared" si="16"/>
        <v>0</v>
      </c>
      <c r="S41" s="19">
        <f t="shared" si="17"/>
        <v>0</v>
      </c>
      <c r="T41" s="116"/>
      <c r="U41">
        <v>2</v>
      </c>
      <c r="V41">
        <v>2</v>
      </c>
      <c r="W41">
        <v>2</v>
      </c>
      <c r="X41">
        <v>2</v>
      </c>
      <c r="Y41" s="116">
        <f t="shared" si="18"/>
        <v>2</v>
      </c>
      <c r="Z41">
        <v>2</v>
      </c>
      <c r="AA41">
        <v>2</v>
      </c>
      <c r="AB41" s="4">
        <f t="shared" si="19"/>
        <v>0</v>
      </c>
      <c r="AC41" s="40">
        <f t="shared" si="20"/>
        <v>0</v>
      </c>
    </row>
    <row r="42" spans="1:29" x14ac:dyDescent="0.3">
      <c r="A42" s="1">
        <v>30</v>
      </c>
      <c r="B42" s="1">
        <v>6</v>
      </c>
      <c r="C42" s="1">
        <f t="shared" si="12"/>
        <v>5</v>
      </c>
      <c r="D42" s="20" t="s">
        <v>52</v>
      </c>
      <c r="E42" s="4">
        <v>5</v>
      </c>
      <c r="F42" s="40">
        <v>7.0000000000000007E-2</v>
      </c>
      <c r="G42" s="5">
        <v>5</v>
      </c>
      <c r="H42" s="12">
        <v>0.19</v>
      </c>
      <c r="I42" s="15">
        <f t="shared" si="13"/>
        <v>0</v>
      </c>
      <c r="J42">
        <v>16</v>
      </c>
      <c r="K42" s="5">
        <v>13</v>
      </c>
      <c r="L42" s="12">
        <v>15</v>
      </c>
      <c r="M42" s="5">
        <v>6</v>
      </c>
      <c r="N42">
        <v>6</v>
      </c>
      <c r="O42" s="12">
        <v>6</v>
      </c>
      <c r="P42" s="17">
        <f t="shared" si="14"/>
        <v>8</v>
      </c>
      <c r="Q42" s="17">
        <f t="shared" si="15"/>
        <v>11</v>
      </c>
      <c r="R42" s="18">
        <f t="shared" si="16"/>
        <v>1</v>
      </c>
      <c r="S42" s="19">
        <f t="shared" si="17"/>
        <v>1</v>
      </c>
      <c r="T42" s="116"/>
      <c r="U42">
        <v>5</v>
      </c>
      <c r="V42">
        <v>5</v>
      </c>
      <c r="W42">
        <v>5</v>
      </c>
      <c r="X42">
        <v>5</v>
      </c>
      <c r="Y42" s="116">
        <f t="shared" si="18"/>
        <v>5</v>
      </c>
      <c r="Z42">
        <v>5</v>
      </c>
      <c r="AA42">
        <v>5</v>
      </c>
      <c r="AB42" s="4">
        <f t="shared" si="19"/>
        <v>0</v>
      </c>
      <c r="AC42" s="40">
        <f t="shared" si="20"/>
        <v>0</v>
      </c>
    </row>
    <row r="43" spans="1:29" x14ac:dyDescent="0.3">
      <c r="A43" s="1">
        <v>30</v>
      </c>
      <c r="B43" s="1">
        <v>6</v>
      </c>
      <c r="C43" s="1">
        <f t="shared" si="12"/>
        <v>5</v>
      </c>
      <c r="D43" s="20" t="s">
        <v>53</v>
      </c>
      <c r="E43" s="4">
        <v>3</v>
      </c>
      <c r="F43" s="40">
        <v>0.26</v>
      </c>
      <c r="G43" s="5">
        <v>6</v>
      </c>
      <c r="H43" s="12">
        <v>0.25</v>
      </c>
      <c r="I43" s="15">
        <f t="shared" si="13"/>
        <v>3</v>
      </c>
      <c r="J43">
        <v>12</v>
      </c>
      <c r="K43" s="5">
        <v>10</v>
      </c>
      <c r="L43" s="12">
        <v>11</v>
      </c>
      <c r="M43" s="5">
        <v>10</v>
      </c>
      <c r="N43">
        <v>9</v>
      </c>
      <c r="O43" s="12">
        <v>9</v>
      </c>
      <c r="P43" s="17">
        <f t="shared" si="14"/>
        <v>7</v>
      </c>
      <c r="Q43" s="17">
        <f t="shared" si="15"/>
        <v>9</v>
      </c>
      <c r="R43" s="18">
        <f t="shared" si="16"/>
        <v>3</v>
      </c>
      <c r="S43" s="19">
        <f t="shared" si="17"/>
        <v>4</v>
      </c>
      <c r="T43" s="116"/>
      <c r="U43">
        <v>3</v>
      </c>
      <c r="V43">
        <v>3</v>
      </c>
      <c r="W43">
        <v>5</v>
      </c>
      <c r="X43">
        <v>6</v>
      </c>
      <c r="Y43" s="116">
        <f t="shared" si="18"/>
        <v>6</v>
      </c>
      <c r="Z43">
        <v>6</v>
      </c>
      <c r="AA43">
        <v>6</v>
      </c>
      <c r="AB43" s="4">
        <f t="shared" si="19"/>
        <v>0</v>
      </c>
      <c r="AC43" s="40">
        <f t="shared" si="20"/>
        <v>0</v>
      </c>
    </row>
    <row r="44" spans="1:29" x14ac:dyDescent="0.3">
      <c r="A44" s="1">
        <v>30</v>
      </c>
      <c r="B44" s="1">
        <v>6</v>
      </c>
      <c r="C44" s="1">
        <f t="shared" si="12"/>
        <v>5</v>
      </c>
      <c r="D44" s="20" t="s">
        <v>54</v>
      </c>
      <c r="E44" s="4">
        <v>3</v>
      </c>
      <c r="F44" s="40">
        <v>0.19</v>
      </c>
      <c r="G44" s="5">
        <v>4</v>
      </c>
      <c r="H44" s="12">
        <v>0.11</v>
      </c>
      <c r="I44" s="15">
        <f t="shared" si="13"/>
        <v>1</v>
      </c>
      <c r="J44">
        <v>13</v>
      </c>
      <c r="K44" s="5">
        <v>11</v>
      </c>
      <c r="L44" s="12">
        <v>13</v>
      </c>
      <c r="M44" s="5">
        <v>5</v>
      </c>
      <c r="N44">
        <v>4</v>
      </c>
      <c r="O44" s="12">
        <v>4</v>
      </c>
      <c r="P44" s="17">
        <f t="shared" si="14"/>
        <v>8</v>
      </c>
      <c r="Q44" s="17">
        <f t="shared" si="15"/>
        <v>10</v>
      </c>
      <c r="R44" s="18">
        <f t="shared" si="16"/>
        <v>0</v>
      </c>
      <c r="S44" s="19">
        <f t="shared" si="17"/>
        <v>1</v>
      </c>
      <c r="T44" s="116"/>
      <c r="U44">
        <v>3</v>
      </c>
      <c r="V44">
        <v>3</v>
      </c>
      <c r="W44">
        <v>4</v>
      </c>
      <c r="X44">
        <v>4</v>
      </c>
      <c r="Y44" s="116">
        <f t="shared" si="18"/>
        <v>4</v>
      </c>
      <c r="Z44">
        <v>4</v>
      </c>
      <c r="AA44">
        <v>4</v>
      </c>
      <c r="AB44" s="4">
        <f t="shared" si="19"/>
        <v>0</v>
      </c>
      <c r="AC44" s="40">
        <f t="shared" si="20"/>
        <v>0</v>
      </c>
    </row>
    <row r="45" spans="1:29" x14ac:dyDescent="0.3">
      <c r="A45" s="6">
        <v>30</v>
      </c>
      <c r="B45" s="6">
        <v>6</v>
      </c>
      <c r="C45" s="22">
        <f t="shared" si="12"/>
        <v>5</v>
      </c>
      <c r="D45" s="7" t="s">
        <v>55</v>
      </c>
      <c r="E45" s="41">
        <v>2</v>
      </c>
      <c r="F45" s="42">
        <v>0.4</v>
      </c>
      <c r="G45" s="25">
        <v>3</v>
      </c>
      <c r="H45" s="24">
        <v>0.11</v>
      </c>
      <c r="I45" s="27">
        <f t="shared" si="13"/>
        <v>1</v>
      </c>
      <c r="J45" s="25">
        <v>5</v>
      </c>
      <c r="K45" s="25">
        <v>5</v>
      </c>
      <c r="L45" s="24">
        <v>5</v>
      </c>
      <c r="M45" s="25">
        <v>4</v>
      </c>
      <c r="N45" s="25">
        <v>4</v>
      </c>
      <c r="O45" s="24">
        <v>4</v>
      </c>
      <c r="P45" s="17">
        <f t="shared" si="14"/>
        <v>3</v>
      </c>
      <c r="Q45" s="17">
        <f t="shared" si="15"/>
        <v>3</v>
      </c>
      <c r="R45" s="18">
        <f t="shared" si="16"/>
        <v>1</v>
      </c>
      <c r="S45" s="19">
        <f t="shared" si="17"/>
        <v>1</v>
      </c>
      <c r="T45" s="116"/>
      <c r="U45" s="72">
        <v>2</v>
      </c>
      <c r="V45" s="72">
        <v>2</v>
      </c>
      <c r="W45" s="72">
        <v>3</v>
      </c>
      <c r="X45" s="72">
        <v>3</v>
      </c>
      <c r="Y45" s="117">
        <f t="shared" si="18"/>
        <v>3</v>
      </c>
      <c r="Z45" s="72">
        <v>3</v>
      </c>
      <c r="AA45" s="72">
        <v>3</v>
      </c>
      <c r="AB45" s="75">
        <f t="shared" si="19"/>
        <v>0</v>
      </c>
      <c r="AC45" s="73">
        <f t="shared" si="20"/>
        <v>0</v>
      </c>
    </row>
    <row r="46" spans="1:29" x14ac:dyDescent="0.3">
      <c r="A46"/>
      <c r="B46"/>
      <c r="C46"/>
      <c r="D46" s="12"/>
      <c r="E46" s="28">
        <f t="shared" ref="E46:S46" si="21">SUM(E26:E45)</f>
        <v>58</v>
      </c>
      <c r="F46" s="29">
        <f t="shared" si="21"/>
        <v>2.6900000000000004</v>
      </c>
      <c r="G46" s="28">
        <f t="shared" si="21"/>
        <v>72</v>
      </c>
      <c r="H46" s="29">
        <f t="shared" si="21"/>
        <v>3.6699999999999995</v>
      </c>
      <c r="I46" s="30">
        <f t="shared" si="21"/>
        <v>14</v>
      </c>
      <c r="J46" s="11">
        <f t="shared" si="21"/>
        <v>215</v>
      </c>
      <c r="K46" s="28">
        <f t="shared" si="21"/>
        <v>189</v>
      </c>
      <c r="L46" s="28">
        <f t="shared" si="21"/>
        <v>200</v>
      </c>
      <c r="M46" s="11">
        <f t="shared" si="21"/>
        <v>94</v>
      </c>
      <c r="N46" s="28">
        <f t="shared" si="21"/>
        <v>82</v>
      </c>
      <c r="O46" s="28">
        <f t="shared" si="21"/>
        <v>84</v>
      </c>
      <c r="P46" s="11">
        <f t="shared" si="21"/>
        <v>131</v>
      </c>
      <c r="Q46" s="28">
        <f t="shared" si="21"/>
        <v>157</v>
      </c>
      <c r="R46" s="11">
        <f t="shared" si="21"/>
        <v>10</v>
      </c>
      <c r="S46" s="31">
        <f t="shared" si="21"/>
        <v>22</v>
      </c>
      <c r="T46" s="116"/>
      <c r="U46" s="106">
        <f>SUM(U26:U45)</f>
        <v>58</v>
      </c>
      <c r="V46" s="106">
        <f t="shared" ref="V46" si="22">SUM(V26:V45)</f>
        <v>58</v>
      </c>
      <c r="W46" s="106">
        <f t="shared" ref="W46" si="23">SUM(W26:W45)</f>
        <v>65</v>
      </c>
      <c r="X46" s="101">
        <f t="shared" ref="X46" si="24">SUM(X26:X45)</f>
        <v>72</v>
      </c>
      <c r="Y46" s="101">
        <f t="shared" ref="Y46" si="25">SUM(Y26:Y45)</f>
        <v>72</v>
      </c>
      <c r="Z46" s="106">
        <f t="shared" ref="Z46" si="26">SUM(Z26:Z45)</f>
        <v>72</v>
      </c>
      <c r="AA46" s="108">
        <f t="shared" ref="AA46:AC46" si="27">SUM(AA26:AA45)</f>
        <v>72</v>
      </c>
      <c r="AB46" s="106">
        <f t="shared" si="27"/>
        <v>0</v>
      </c>
      <c r="AC46" s="101">
        <f t="shared" si="27"/>
        <v>0</v>
      </c>
    </row>
    <row r="47" spans="1:29" x14ac:dyDescent="0.3">
      <c r="A47" s="6"/>
      <c r="B47" s="6"/>
      <c r="C47" s="6"/>
      <c r="D47" s="9"/>
      <c r="E47" s="32">
        <f t="shared" ref="E47:S47" si="28">E46/20</f>
        <v>2.9</v>
      </c>
      <c r="F47" s="33">
        <f t="shared" si="28"/>
        <v>0.13450000000000001</v>
      </c>
      <c r="G47" s="32">
        <f t="shared" si="28"/>
        <v>3.6</v>
      </c>
      <c r="H47" s="33">
        <f t="shared" si="28"/>
        <v>0.18349999999999997</v>
      </c>
      <c r="I47" s="22">
        <f t="shared" si="28"/>
        <v>0.7</v>
      </c>
      <c r="J47" s="25">
        <f t="shared" si="28"/>
        <v>10.75</v>
      </c>
      <c r="K47" s="25">
        <f t="shared" si="28"/>
        <v>9.4499999999999993</v>
      </c>
      <c r="L47" s="24">
        <f t="shared" si="28"/>
        <v>10</v>
      </c>
      <c r="M47" s="25">
        <f t="shared" si="28"/>
        <v>4.7</v>
      </c>
      <c r="N47" s="25">
        <f t="shared" si="28"/>
        <v>4.0999999999999996</v>
      </c>
      <c r="O47" s="24">
        <f t="shared" si="28"/>
        <v>4.2</v>
      </c>
      <c r="P47" s="139">
        <f t="shared" si="28"/>
        <v>6.55</v>
      </c>
      <c r="Q47" s="139">
        <f t="shared" si="28"/>
        <v>7.85</v>
      </c>
      <c r="R47" s="142">
        <f t="shared" si="28"/>
        <v>0.5</v>
      </c>
      <c r="S47" s="143">
        <f t="shared" si="28"/>
        <v>1.1000000000000001</v>
      </c>
      <c r="T47" s="116"/>
      <c r="U47" s="147">
        <f>U46/20</f>
        <v>2.9</v>
      </c>
      <c r="V47" s="146">
        <f t="shared" ref="V47" si="29">V46/20</f>
        <v>2.9</v>
      </c>
      <c r="W47" s="146">
        <f t="shared" ref="W47" si="30">W46/20</f>
        <v>3.25</v>
      </c>
      <c r="X47" s="148">
        <f t="shared" ref="X47" si="31">X46/20</f>
        <v>3.6</v>
      </c>
      <c r="Y47" s="151">
        <f t="shared" ref="Y47" si="32">Y46/20</f>
        <v>3.6</v>
      </c>
      <c r="Z47" s="107">
        <f t="shared" ref="Z47" si="33">Z46/20</f>
        <v>3.6</v>
      </c>
      <c r="AA47" s="105">
        <f t="shared" ref="AA47:AC47" si="34">AA46/20</f>
        <v>3.6</v>
      </c>
      <c r="AB47" s="150">
        <f t="shared" si="34"/>
        <v>0</v>
      </c>
      <c r="AC47" s="151">
        <f t="shared" si="34"/>
        <v>0</v>
      </c>
    </row>
    <row r="48" spans="1:29" x14ac:dyDescent="0.3">
      <c r="A48" s="6"/>
      <c r="B48" s="6"/>
      <c r="C48" s="6"/>
      <c r="D48" s="6"/>
      <c r="E48" s="25"/>
      <c r="F48" s="25"/>
      <c r="G48" s="25"/>
      <c r="H48" s="25"/>
      <c r="I48" s="43"/>
      <c r="J48" s="25"/>
      <c r="K48" s="25"/>
      <c r="L48" s="25"/>
      <c r="M48" s="25"/>
      <c r="N48" s="25"/>
      <c r="O48" s="25"/>
      <c r="P48" s="25"/>
      <c r="Q48" s="25"/>
      <c r="R48" s="25"/>
      <c r="S48" s="25"/>
      <c r="U48" s="72"/>
      <c r="V48" s="72"/>
      <c r="W48" s="72"/>
      <c r="X48" s="72"/>
      <c r="Y48" s="72"/>
      <c r="Z48" s="72"/>
      <c r="AA48" s="72"/>
      <c r="AB48" s="72"/>
      <c r="AC48" s="72"/>
    </row>
    <row r="49" spans="1:29" x14ac:dyDescent="0.3">
      <c r="A49" s="1">
        <v>30</v>
      </c>
      <c r="B49" s="1">
        <v>8</v>
      </c>
      <c r="C49" s="166">
        <f t="shared" ref="C49:C68" si="35">A49/B49</f>
        <v>3.75</v>
      </c>
      <c r="D49" s="20" t="s">
        <v>56</v>
      </c>
      <c r="E49" s="4">
        <v>1</v>
      </c>
      <c r="F49" s="44">
        <v>0.19</v>
      </c>
      <c r="G49" s="45">
        <v>1</v>
      </c>
      <c r="H49" s="12">
        <v>0.21</v>
      </c>
      <c r="I49" s="46">
        <f t="shared" ref="I49:I68" si="36">G49-E49</f>
        <v>0</v>
      </c>
      <c r="J49">
        <v>2</v>
      </c>
      <c r="K49">
        <v>2</v>
      </c>
      <c r="L49" s="38">
        <v>2</v>
      </c>
      <c r="M49">
        <v>1</v>
      </c>
      <c r="N49">
        <v>1</v>
      </c>
      <c r="O49" s="38">
        <v>1</v>
      </c>
      <c r="P49" s="17">
        <f t="shared" ref="P49:P68" si="37">K49-E49</f>
        <v>1</v>
      </c>
      <c r="Q49" s="17">
        <f t="shared" ref="Q49:Q68" si="38">J49-E49</f>
        <v>1</v>
      </c>
      <c r="R49" s="11">
        <f t="shared" ref="R49:R68" si="39">N49-G49</f>
        <v>0</v>
      </c>
      <c r="S49" s="19">
        <f t="shared" ref="S49:S68" si="40">M49-G49</f>
        <v>0</v>
      </c>
      <c r="T49" s="116"/>
      <c r="U49">
        <v>0</v>
      </c>
      <c r="V49">
        <v>0</v>
      </c>
      <c r="W49">
        <v>0</v>
      </c>
      <c r="X49">
        <v>1</v>
      </c>
      <c r="Y49" s="116">
        <f t="shared" ref="Y49:Y68" si="41">MAX(U49:X49)</f>
        <v>1</v>
      </c>
      <c r="Z49">
        <v>1</v>
      </c>
      <c r="AA49">
        <v>1</v>
      </c>
      <c r="AB49" s="4">
        <f t="shared" ref="AB49:AB68" si="42">Z49-Y49</f>
        <v>0</v>
      </c>
      <c r="AC49" s="40">
        <f t="shared" ref="AC49:AC68" si="43">AA49-Y49</f>
        <v>0</v>
      </c>
    </row>
    <row r="50" spans="1:29" x14ac:dyDescent="0.3">
      <c r="A50" s="1">
        <v>30</v>
      </c>
      <c r="B50" s="1">
        <v>8</v>
      </c>
      <c r="C50" s="47">
        <f t="shared" si="35"/>
        <v>3.75</v>
      </c>
      <c r="D50" s="20" t="s">
        <v>57</v>
      </c>
      <c r="E50" s="4">
        <v>0</v>
      </c>
      <c r="F50" s="40">
        <v>7.0000000000000007E-2</v>
      </c>
      <c r="G50" s="13">
        <v>0</v>
      </c>
      <c r="H50" s="12">
        <v>0.09</v>
      </c>
      <c r="I50" s="15">
        <f t="shared" si="36"/>
        <v>0</v>
      </c>
      <c r="J50">
        <v>0</v>
      </c>
      <c r="K50">
        <v>0</v>
      </c>
      <c r="L50" s="12">
        <v>0</v>
      </c>
      <c r="M50">
        <v>0</v>
      </c>
      <c r="N50">
        <v>0</v>
      </c>
      <c r="O50" s="12">
        <v>0</v>
      </c>
      <c r="P50" s="17">
        <f t="shared" si="37"/>
        <v>0</v>
      </c>
      <c r="Q50" s="17">
        <f t="shared" si="38"/>
        <v>0</v>
      </c>
      <c r="R50" s="18">
        <f t="shared" si="39"/>
        <v>0</v>
      </c>
      <c r="S50" s="19">
        <f t="shared" si="40"/>
        <v>0</v>
      </c>
      <c r="T50" s="116"/>
      <c r="U50">
        <v>0</v>
      </c>
      <c r="V50">
        <v>0</v>
      </c>
      <c r="W50">
        <v>0</v>
      </c>
      <c r="X50">
        <v>0</v>
      </c>
      <c r="Y50" s="116">
        <f t="shared" si="41"/>
        <v>0</v>
      </c>
      <c r="Z50">
        <v>0</v>
      </c>
      <c r="AA50">
        <v>0</v>
      </c>
      <c r="AB50" s="4">
        <f t="shared" si="42"/>
        <v>0</v>
      </c>
      <c r="AC50" s="40">
        <f t="shared" si="43"/>
        <v>0</v>
      </c>
    </row>
    <row r="51" spans="1:29" x14ac:dyDescent="0.3">
      <c r="A51" s="1">
        <v>30</v>
      </c>
      <c r="B51" s="1">
        <v>8</v>
      </c>
      <c r="C51" s="47">
        <f t="shared" si="35"/>
        <v>3.75</v>
      </c>
      <c r="D51" s="20" t="s">
        <v>58</v>
      </c>
      <c r="E51" s="4">
        <v>0</v>
      </c>
      <c r="F51" s="40">
        <v>0.06</v>
      </c>
      <c r="G51" s="13">
        <v>0</v>
      </c>
      <c r="H51" s="12">
        <v>0.02</v>
      </c>
      <c r="I51" s="15">
        <f t="shared" si="36"/>
        <v>0</v>
      </c>
      <c r="J51">
        <v>0</v>
      </c>
      <c r="K51">
        <v>0</v>
      </c>
      <c r="L51" s="12">
        <v>0</v>
      </c>
      <c r="M51">
        <v>0</v>
      </c>
      <c r="N51">
        <v>0</v>
      </c>
      <c r="O51" s="12">
        <v>0</v>
      </c>
      <c r="P51" s="17">
        <f t="shared" si="37"/>
        <v>0</v>
      </c>
      <c r="Q51" s="17">
        <f t="shared" si="38"/>
        <v>0</v>
      </c>
      <c r="R51" s="18">
        <f t="shared" si="39"/>
        <v>0</v>
      </c>
      <c r="S51" s="19">
        <f t="shared" si="40"/>
        <v>0</v>
      </c>
      <c r="T51" s="116"/>
      <c r="U51">
        <v>0</v>
      </c>
      <c r="V51">
        <v>0</v>
      </c>
      <c r="W51">
        <v>0</v>
      </c>
      <c r="X51">
        <v>0</v>
      </c>
      <c r="Y51" s="116">
        <f t="shared" si="41"/>
        <v>0</v>
      </c>
      <c r="Z51">
        <v>0</v>
      </c>
      <c r="AA51">
        <v>0</v>
      </c>
      <c r="AB51" s="4">
        <f t="shared" si="42"/>
        <v>0</v>
      </c>
      <c r="AC51" s="40">
        <f t="shared" si="43"/>
        <v>0</v>
      </c>
    </row>
    <row r="52" spans="1:29" x14ac:dyDescent="0.3">
      <c r="A52" s="1">
        <v>30</v>
      </c>
      <c r="B52" s="1">
        <v>8</v>
      </c>
      <c r="C52" s="47">
        <f t="shared" si="35"/>
        <v>3.75</v>
      </c>
      <c r="D52" s="20" t="s">
        <v>59</v>
      </c>
      <c r="E52" s="4">
        <v>4</v>
      </c>
      <c r="F52" s="40">
        <v>0.1</v>
      </c>
      <c r="G52" s="13">
        <v>4</v>
      </c>
      <c r="H52" s="12">
        <v>0.1</v>
      </c>
      <c r="I52" s="15">
        <f t="shared" si="36"/>
        <v>0</v>
      </c>
      <c r="J52">
        <v>10</v>
      </c>
      <c r="K52">
        <v>10</v>
      </c>
      <c r="L52" s="12">
        <v>10</v>
      </c>
      <c r="M52">
        <v>4</v>
      </c>
      <c r="N52">
        <v>4</v>
      </c>
      <c r="O52" s="12">
        <v>4</v>
      </c>
      <c r="P52" s="17">
        <f t="shared" si="37"/>
        <v>6</v>
      </c>
      <c r="Q52" s="17">
        <f t="shared" si="38"/>
        <v>6</v>
      </c>
      <c r="R52" s="18">
        <f t="shared" si="39"/>
        <v>0</v>
      </c>
      <c r="S52" s="19">
        <f t="shared" si="40"/>
        <v>0</v>
      </c>
      <c r="T52" s="116"/>
      <c r="U52">
        <v>4</v>
      </c>
      <c r="V52">
        <v>4</v>
      </c>
      <c r="W52">
        <v>4</v>
      </c>
      <c r="X52">
        <v>4</v>
      </c>
      <c r="Y52" s="116">
        <f t="shared" si="41"/>
        <v>4</v>
      </c>
      <c r="Z52">
        <v>4</v>
      </c>
      <c r="AA52">
        <v>4</v>
      </c>
      <c r="AB52" s="4">
        <f t="shared" si="42"/>
        <v>0</v>
      </c>
      <c r="AC52" s="40">
        <f t="shared" si="43"/>
        <v>0</v>
      </c>
    </row>
    <row r="53" spans="1:29" x14ac:dyDescent="0.3">
      <c r="A53" s="1">
        <v>30</v>
      </c>
      <c r="B53" s="1">
        <v>8</v>
      </c>
      <c r="C53" s="47">
        <f t="shared" si="35"/>
        <v>3.75</v>
      </c>
      <c r="D53" s="20" t="s">
        <v>60</v>
      </c>
      <c r="E53" s="4">
        <v>0</v>
      </c>
      <c r="F53" s="39">
        <v>0.22</v>
      </c>
      <c r="G53" s="13">
        <v>0</v>
      </c>
      <c r="H53" s="12">
        <v>0.14000000000000001</v>
      </c>
      <c r="I53" s="15">
        <f t="shared" si="36"/>
        <v>0</v>
      </c>
      <c r="J53">
        <v>0</v>
      </c>
      <c r="K53">
        <v>0</v>
      </c>
      <c r="L53" s="12">
        <v>0</v>
      </c>
      <c r="M53">
        <v>0</v>
      </c>
      <c r="N53">
        <v>0</v>
      </c>
      <c r="O53" s="12">
        <v>0</v>
      </c>
      <c r="P53" s="17">
        <f t="shared" si="37"/>
        <v>0</v>
      </c>
      <c r="Q53" s="17">
        <f t="shared" si="38"/>
        <v>0</v>
      </c>
      <c r="R53" s="18">
        <f t="shared" si="39"/>
        <v>0</v>
      </c>
      <c r="S53" s="19">
        <f t="shared" si="40"/>
        <v>0</v>
      </c>
      <c r="T53" s="116"/>
      <c r="U53">
        <v>0</v>
      </c>
      <c r="V53">
        <v>0</v>
      </c>
      <c r="W53">
        <v>0</v>
      </c>
      <c r="X53">
        <v>0</v>
      </c>
      <c r="Y53" s="116">
        <f t="shared" si="41"/>
        <v>0</v>
      </c>
      <c r="Z53">
        <v>0</v>
      </c>
      <c r="AA53">
        <v>0</v>
      </c>
      <c r="AB53" s="4">
        <f t="shared" si="42"/>
        <v>0</v>
      </c>
      <c r="AC53" s="40">
        <f t="shared" si="43"/>
        <v>0</v>
      </c>
    </row>
    <row r="54" spans="1:29" x14ac:dyDescent="0.3">
      <c r="A54" s="1">
        <v>30</v>
      </c>
      <c r="B54" s="1">
        <v>8</v>
      </c>
      <c r="C54" s="47">
        <f t="shared" si="35"/>
        <v>3.75</v>
      </c>
      <c r="D54" s="20" t="s">
        <v>61</v>
      </c>
      <c r="E54" s="4">
        <v>1</v>
      </c>
      <c r="F54" s="40">
        <v>7.0000000000000007E-2</v>
      </c>
      <c r="G54" s="13">
        <v>1</v>
      </c>
      <c r="H54" s="12">
        <v>7.0000000000000007E-2</v>
      </c>
      <c r="I54" s="15">
        <f t="shared" si="36"/>
        <v>0</v>
      </c>
      <c r="J54">
        <v>2</v>
      </c>
      <c r="K54">
        <v>2</v>
      </c>
      <c r="L54" s="12">
        <v>2</v>
      </c>
      <c r="M54">
        <v>1</v>
      </c>
      <c r="N54">
        <v>1</v>
      </c>
      <c r="O54" s="12">
        <v>1</v>
      </c>
      <c r="P54" s="17">
        <f t="shared" si="37"/>
        <v>1</v>
      </c>
      <c r="Q54" s="17">
        <f t="shared" si="38"/>
        <v>1</v>
      </c>
      <c r="R54" s="18">
        <f t="shared" si="39"/>
        <v>0</v>
      </c>
      <c r="S54" s="19">
        <f t="shared" si="40"/>
        <v>0</v>
      </c>
      <c r="T54" s="116"/>
      <c r="U54">
        <v>1</v>
      </c>
      <c r="V54">
        <v>1</v>
      </c>
      <c r="W54">
        <v>1</v>
      </c>
      <c r="X54">
        <v>1</v>
      </c>
      <c r="Y54" s="116">
        <f t="shared" si="41"/>
        <v>1</v>
      </c>
      <c r="Z54">
        <v>1</v>
      </c>
      <c r="AA54">
        <v>1</v>
      </c>
      <c r="AB54" s="4">
        <f t="shared" si="42"/>
        <v>0</v>
      </c>
      <c r="AC54" s="40">
        <f t="shared" si="43"/>
        <v>0</v>
      </c>
    </row>
    <row r="55" spans="1:29" x14ac:dyDescent="0.3">
      <c r="A55" s="1">
        <v>30</v>
      </c>
      <c r="B55" s="1">
        <v>8</v>
      </c>
      <c r="C55" s="47">
        <f t="shared" si="35"/>
        <v>3.75</v>
      </c>
      <c r="D55" s="20" t="s">
        <v>62</v>
      </c>
      <c r="E55" s="4">
        <v>1</v>
      </c>
      <c r="F55" s="40">
        <v>0.08</v>
      </c>
      <c r="G55" s="13">
        <v>1</v>
      </c>
      <c r="H55" s="12">
        <v>0.12</v>
      </c>
      <c r="I55" s="15">
        <f t="shared" si="36"/>
        <v>0</v>
      </c>
      <c r="J55">
        <v>2</v>
      </c>
      <c r="K55">
        <v>2</v>
      </c>
      <c r="L55" s="12">
        <v>2</v>
      </c>
      <c r="M55">
        <v>1</v>
      </c>
      <c r="N55">
        <v>1</v>
      </c>
      <c r="O55" s="12">
        <v>1</v>
      </c>
      <c r="P55" s="17">
        <f t="shared" si="37"/>
        <v>1</v>
      </c>
      <c r="Q55" s="17">
        <f t="shared" si="38"/>
        <v>1</v>
      </c>
      <c r="R55" s="18">
        <f t="shared" si="39"/>
        <v>0</v>
      </c>
      <c r="S55" s="19">
        <f t="shared" si="40"/>
        <v>0</v>
      </c>
      <c r="T55" s="116"/>
      <c r="U55">
        <v>1</v>
      </c>
      <c r="V55">
        <v>1</v>
      </c>
      <c r="W55">
        <v>1</v>
      </c>
      <c r="X55">
        <v>1</v>
      </c>
      <c r="Y55" s="116">
        <f t="shared" si="41"/>
        <v>1</v>
      </c>
      <c r="Z55">
        <v>1</v>
      </c>
      <c r="AA55">
        <v>1</v>
      </c>
      <c r="AB55" s="4">
        <f t="shared" si="42"/>
        <v>0</v>
      </c>
      <c r="AC55" s="40">
        <f t="shared" si="43"/>
        <v>0</v>
      </c>
    </row>
    <row r="56" spans="1:29" x14ac:dyDescent="0.3">
      <c r="A56" s="1">
        <v>30</v>
      </c>
      <c r="B56" s="1">
        <v>8</v>
      </c>
      <c r="C56" s="47">
        <f t="shared" si="35"/>
        <v>3.75</v>
      </c>
      <c r="D56" s="20" t="s">
        <v>63</v>
      </c>
      <c r="E56" s="4">
        <v>2</v>
      </c>
      <c r="F56" s="40">
        <v>0.09</v>
      </c>
      <c r="G56" s="13">
        <v>2</v>
      </c>
      <c r="H56" s="12">
        <v>0.46</v>
      </c>
      <c r="I56" s="15">
        <f t="shared" si="36"/>
        <v>0</v>
      </c>
      <c r="J56">
        <v>3</v>
      </c>
      <c r="K56">
        <v>3</v>
      </c>
      <c r="L56" s="12">
        <v>3</v>
      </c>
      <c r="M56">
        <v>3</v>
      </c>
      <c r="N56">
        <v>2</v>
      </c>
      <c r="O56" s="12">
        <v>2</v>
      </c>
      <c r="P56" s="17">
        <f t="shared" si="37"/>
        <v>1</v>
      </c>
      <c r="Q56" s="17">
        <f t="shared" si="38"/>
        <v>1</v>
      </c>
      <c r="R56" s="18">
        <f t="shared" si="39"/>
        <v>0</v>
      </c>
      <c r="S56" s="19">
        <f t="shared" si="40"/>
        <v>1</v>
      </c>
      <c r="T56" s="116"/>
      <c r="U56">
        <v>2</v>
      </c>
      <c r="V56">
        <v>2</v>
      </c>
      <c r="W56">
        <v>2</v>
      </c>
      <c r="X56">
        <v>2</v>
      </c>
      <c r="Y56" s="116">
        <f t="shared" si="41"/>
        <v>2</v>
      </c>
      <c r="Z56">
        <v>2</v>
      </c>
      <c r="AA56">
        <v>2</v>
      </c>
      <c r="AB56" s="4">
        <f t="shared" si="42"/>
        <v>0</v>
      </c>
      <c r="AC56" s="40">
        <f t="shared" si="43"/>
        <v>0</v>
      </c>
    </row>
    <row r="57" spans="1:29" x14ac:dyDescent="0.3">
      <c r="A57" s="1">
        <v>30</v>
      </c>
      <c r="B57" s="1">
        <v>8</v>
      </c>
      <c r="C57" s="47">
        <f t="shared" si="35"/>
        <v>3.75</v>
      </c>
      <c r="D57" s="20" t="s">
        <v>64</v>
      </c>
      <c r="E57" s="4">
        <v>0</v>
      </c>
      <c r="F57" s="40">
        <v>7.0000000000000007E-2</v>
      </c>
      <c r="G57" s="13">
        <v>0</v>
      </c>
      <c r="H57" s="12">
        <v>0.03</v>
      </c>
      <c r="I57" s="15">
        <f t="shared" si="36"/>
        <v>0</v>
      </c>
      <c r="J57">
        <v>0</v>
      </c>
      <c r="K57">
        <v>0</v>
      </c>
      <c r="L57" s="12">
        <v>0</v>
      </c>
      <c r="M57">
        <v>0</v>
      </c>
      <c r="N57">
        <v>0</v>
      </c>
      <c r="O57" s="12">
        <v>0</v>
      </c>
      <c r="P57" s="17">
        <f t="shared" si="37"/>
        <v>0</v>
      </c>
      <c r="Q57" s="17">
        <f t="shared" si="38"/>
        <v>0</v>
      </c>
      <c r="R57" s="18">
        <f t="shared" si="39"/>
        <v>0</v>
      </c>
      <c r="S57" s="19">
        <f t="shared" si="40"/>
        <v>0</v>
      </c>
      <c r="T57" s="116"/>
      <c r="U57">
        <v>0</v>
      </c>
      <c r="V57">
        <v>0</v>
      </c>
      <c r="W57">
        <v>0</v>
      </c>
      <c r="X57">
        <v>0</v>
      </c>
      <c r="Y57" s="116">
        <f t="shared" si="41"/>
        <v>0</v>
      </c>
      <c r="Z57">
        <v>0</v>
      </c>
      <c r="AA57">
        <v>0</v>
      </c>
      <c r="AB57" s="4">
        <f t="shared" si="42"/>
        <v>0</v>
      </c>
      <c r="AC57" s="40">
        <f t="shared" si="43"/>
        <v>0</v>
      </c>
    </row>
    <row r="58" spans="1:29" x14ac:dyDescent="0.3">
      <c r="A58" s="1">
        <v>30</v>
      </c>
      <c r="B58" s="1">
        <v>8</v>
      </c>
      <c r="C58" s="47">
        <f t="shared" si="35"/>
        <v>3.75</v>
      </c>
      <c r="D58" s="20" t="s">
        <v>65</v>
      </c>
      <c r="E58" s="4">
        <v>1</v>
      </c>
      <c r="F58" s="40">
        <v>0.11</v>
      </c>
      <c r="G58" s="5">
        <v>1</v>
      </c>
      <c r="H58" s="12">
        <v>0.05</v>
      </c>
      <c r="I58" s="15">
        <f t="shared" si="36"/>
        <v>0</v>
      </c>
      <c r="J58">
        <v>1</v>
      </c>
      <c r="K58">
        <v>1</v>
      </c>
      <c r="L58" s="12">
        <v>1</v>
      </c>
      <c r="M58">
        <v>1</v>
      </c>
      <c r="N58">
        <v>1</v>
      </c>
      <c r="O58" s="12">
        <v>1</v>
      </c>
      <c r="P58" s="17">
        <f t="shared" si="37"/>
        <v>0</v>
      </c>
      <c r="Q58" s="17">
        <f t="shared" si="38"/>
        <v>0</v>
      </c>
      <c r="R58" s="18">
        <f t="shared" si="39"/>
        <v>0</v>
      </c>
      <c r="S58" s="19">
        <f t="shared" si="40"/>
        <v>0</v>
      </c>
      <c r="T58" s="116"/>
      <c r="U58">
        <v>1</v>
      </c>
      <c r="V58">
        <v>1</v>
      </c>
      <c r="W58">
        <v>1</v>
      </c>
      <c r="X58">
        <v>1</v>
      </c>
      <c r="Y58" s="116">
        <f t="shared" si="41"/>
        <v>1</v>
      </c>
      <c r="Z58">
        <v>1</v>
      </c>
      <c r="AA58">
        <v>1</v>
      </c>
      <c r="AB58" s="4">
        <f t="shared" si="42"/>
        <v>0</v>
      </c>
      <c r="AC58" s="40">
        <f t="shared" si="43"/>
        <v>0</v>
      </c>
    </row>
    <row r="59" spans="1:29" x14ac:dyDescent="0.3">
      <c r="A59" s="1">
        <v>30</v>
      </c>
      <c r="B59" s="1">
        <v>8</v>
      </c>
      <c r="C59" s="47">
        <f t="shared" si="35"/>
        <v>3.75</v>
      </c>
      <c r="D59" s="20" t="s">
        <v>66</v>
      </c>
      <c r="E59" s="4">
        <v>2</v>
      </c>
      <c r="F59" s="40">
        <v>0.08</v>
      </c>
      <c r="G59" s="5">
        <v>2</v>
      </c>
      <c r="H59" s="12">
        <v>0.13</v>
      </c>
      <c r="I59" s="15">
        <f t="shared" si="36"/>
        <v>0</v>
      </c>
      <c r="J59">
        <v>7</v>
      </c>
      <c r="K59">
        <v>7</v>
      </c>
      <c r="L59" s="12">
        <v>7</v>
      </c>
      <c r="M59">
        <v>2</v>
      </c>
      <c r="N59">
        <v>2</v>
      </c>
      <c r="O59" s="12">
        <v>2</v>
      </c>
      <c r="P59" s="17">
        <f t="shared" si="37"/>
        <v>5</v>
      </c>
      <c r="Q59" s="17">
        <f t="shared" si="38"/>
        <v>5</v>
      </c>
      <c r="R59" s="18">
        <f t="shared" si="39"/>
        <v>0</v>
      </c>
      <c r="S59" s="19">
        <f t="shared" si="40"/>
        <v>0</v>
      </c>
      <c r="T59" s="116"/>
      <c r="U59">
        <v>2</v>
      </c>
      <c r="V59">
        <v>2</v>
      </c>
      <c r="W59">
        <v>2</v>
      </c>
      <c r="X59">
        <v>2</v>
      </c>
      <c r="Y59" s="116">
        <f t="shared" si="41"/>
        <v>2</v>
      </c>
      <c r="Z59">
        <v>2</v>
      </c>
      <c r="AA59">
        <v>2</v>
      </c>
      <c r="AB59" s="4">
        <f t="shared" si="42"/>
        <v>0</v>
      </c>
      <c r="AC59" s="40">
        <f t="shared" si="43"/>
        <v>0</v>
      </c>
    </row>
    <row r="60" spans="1:29" x14ac:dyDescent="0.3">
      <c r="A60" s="1">
        <v>30</v>
      </c>
      <c r="B60" s="1">
        <v>8</v>
      </c>
      <c r="C60" s="47">
        <f t="shared" si="35"/>
        <v>3.75</v>
      </c>
      <c r="D60" s="20" t="s">
        <v>67</v>
      </c>
      <c r="E60" s="4">
        <v>0</v>
      </c>
      <c r="F60" s="40">
        <v>0.15</v>
      </c>
      <c r="G60" s="5">
        <v>0</v>
      </c>
      <c r="H60" s="12">
        <v>0.09</v>
      </c>
      <c r="I60" s="15">
        <f t="shared" si="36"/>
        <v>0</v>
      </c>
      <c r="J60">
        <v>0</v>
      </c>
      <c r="K60">
        <v>0</v>
      </c>
      <c r="L60" s="12">
        <v>0</v>
      </c>
      <c r="M60">
        <v>0</v>
      </c>
      <c r="N60">
        <v>0</v>
      </c>
      <c r="O60" s="12">
        <v>0</v>
      </c>
      <c r="P60" s="17">
        <f t="shared" si="37"/>
        <v>0</v>
      </c>
      <c r="Q60" s="17">
        <f t="shared" si="38"/>
        <v>0</v>
      </c>
      <c r="R60" s="18">
        <f t="shared" si="39"/>
        <v>0</v>
      </c>
      <c r="S60" s="19">
        <f t="shared" si="40"/>
        <v>0</v>
      </c>
      <c r="T60" s="116"/>
      <c r="U60">
        <v>0</v>
      </c>
      <c r="V60">
        <v>0</v>
      </c>
      <c r="W60">
        <v>0</v>
      </c>
      <c r="X60">
        <v>0</v>
      </c>
      <c r="Y60" s="116">
        <f t="shared" si="41"/>
        <v>0</v>
      </c>
      <c r="Z60">
        <v>0</v>
      </c>
      <c r="AA60">
        <v>0</v>
      </c>
      <c r="AB60" s="4">
        <f t="shared" si="42"/>
        <v>0</v>
      </c>
      <c r="AC60" s="40">
        <f t="shared" si="43"/>
        <v>0</v>
      </c>
    </row>
    <row r="61" spans="1:29" x14ac:dyDescent="0.3">
      <c r="A61" s="1">
        <v>30</v>
      </c>
      <c r="B61" s="1">
        <v>8</v>
      </c>
      <c r="C61" s="47">
        <f t="shared" si="35"/>
        <v>3.75</v>
      </c>
      <c r="D61" s="20" t="s">
        <v>68</v>
      </c>
      <c r="E61" s="4">
        <v>1</v>
      </c>
      <c r="F61" s="40">
        <v>0.08</v>
      </c>
      <c r="G61" s="5">
        <v>1</v>
      </c>
      <c r="H61" s="12">
        <v>0.4</v>
      </c>
      <c r="I61" s="15">
        <f t="shared" si="36"/>
        <v>0</v>
      </c>
      <c r="J61">
        <v>3</v>
      </c>
      <c r="K61">
        <v>3</v>
      </c>
      <c r="L61" s="12">
        <v>3</v>
      </c>
      <c r="M61">
        <v>1</v>
      </c>
      <c r="N61">
        <v>1</v>
      </c>
      <c r="O61" s="12">
        <v>1</v>
      </c>
      <c r="P61" s="17">
        <f t="shared" si="37"/>
        <v>2</v>
      </c>
      <c r="Q61" s="17">
        <f t="shared" si="38"/>
        <v>2</v>
      </c>
      <c r="R61" s="18">
        <f t="shared" si="39"/>
        <v>0</v>
      </c>
      <c r="S61" s="19">
        <f t="shared" si="40"/>
        <v>0</v>
      </c>
      <c r="T61" s="116"/>
      <c r="U61">
        <v>1</v>
      </c>
      <c r="V61">
        <v>1</v>
      </c>
      <c r="W61">
        <v>1</v>
      </c>
      <c r="X61">
        <v>1</v>
      </c>
      <c r="Y61" s="116">
        <f t="shared" si="41"/>
        <v>1</v>
      </c>
      <c r="Z61">
        <v>1</v>
      </c>
      <c r="AA61">
        <v>1</v>
      </c>
      <c r="AB61" s="4">
        <f t="shared" si="42"/>
        <v>0</v>
      </c>
      <c r="AC61" s="40">
        <f t="shared" si="43"/>
        <v>0</v>
      </c>
    </row>
    <row r="62" spans="1:29" x14ac:dyDescent="0.3">
      <c r="A62" s="1">
        <v>30</v>
      </c>
      <c r="B62" s="1">
        <v>8</v>
      </c>
      <c r="C62" s="47">
        <f t="shared" si="35"/>
        <v>3.75</v>
      </c>
      <c r="D62" s="20" t="s">
        <v>69</v>
      </c>
      <c r="E62" s="4">
        <v>2</v>
      </c>
      <c r="F62" s="40">
        <v>0.12</v>
      </c>
      <c r="G62" s="5">
        <v>2</v>
      </c>
      <c r="H62" s="12">
        <v>0.14000000000000001</v>
      </c>
      <c r="I62" s="15">
        <f t="shared" si="36"/>
        <v>0</v>
      </c>
      <c r="J62">
        <v>2</v>
      </c>
      <c r="K62">
        <v>2</v>
      </c>
      <c r="L62" s="12">
        <v>2</v>
      </c>
      <c r="M62">
        <v>2</v>
      </c>
      <c r="N62">
        <v>2</v>
      </c>
      <c r="O62" s="12">
        <v>2</v>
      </c>
      <c r="P62" s="17">
        <f t="shared" si="37"/>
        <v>0</v>
      </c>
      <c r="Q62" s="17">
        <f t="shared" si="38"/>
        <v>0</v>
      </c>
      <c r="R62" s="18">
        <f t="shared" si="39"/>
        <v>0</v>
      </c>
      <c r="S62" s="19">
        <f t="shared" si="40"/>
        <v>0</v>
      </c>
      <c r="T62" s="116"/>
      <c r="U62">
        <v>2</v>
      </c>
      <c r="V62">
        <v>2</v>
      </c>
      <c r="W62">
        <v>2</v>
      </c>
      <c r="X62">
        <v>2</v>
      </c>
      <c r="Y62" s="116">
        <f t="shared" si="41"/>
        <v>2</v>
      </c>
      <c r="Z62">
        <v>2</v>
      </c>
      <c r="AA62">
        <v>2</v>
      </c>
      <c r="AB62" s="4">
        <f t="shared" si="42"/>
        <v>0</v>
      </c>
      <c r="AC62" s="40">
        <f t="shared" si="43"/>
        <v>0</v>
      </c>
    </row>
    <row r="63" spans="1:29" x14ac:dyDescent="0.3">
      <c r="A63" s="1">
        <v>30</v>
      </c>
      <c r="B63" s="1">
        <v>8</v>
      </c>
      <c r="C63" s="47">
        <f t="shared" si="35"/>
        <v>3.75</v>
      </c>
      <c r="D63" s="20" t="s">
        <v>70</v>
      </c>
      <c r="E63" s="4">
        <v>1</v>
      </c>
      <c r="F63" s="39">
        <v>0.14000000000000001</v>
      </c>
      <c r="G63" s="5">
        <v>1</v>
      </c>
      <c r="H63" s="12">
        <v>0.13</v>
      </c>
      <c r="I63" s="15">
        <f t="shared" si="36"/>
        <v>0</v>
      </c>
      <c r="J63">
        <v>5</v>
      </c>
      <c r="K63">
        <v>5</v>
      </c>
      <c r="L63" s="12">
        <v>5</v>
      </c>
      <c r="M63">
        <v>1</v>
      </c>
      <c r="N63">
        <v>1</v>
      </c>
      <c r="O63" s="12">
        <v>1</v>
      </c>
      <c r="P63" s="17">
        <f t="shared" si="37"/>
        <v>4</v>
      </c>
      <c r="Q63" s="17">
        <f t="shared" si="38"/>
        <v>4</v>
      </c>
      <c r="R63" s="18">
        <f t="shared" si="39"/>
        <v>0</v>
      </c>
      <c r="S63" s="19">
        <f t="shared" si="40"/>
        <v>0</v>
      </c>
      <c r="T63" s="116"/>
      <c r="U63">
        <v>1</v>
      </c>
      <c r="V63">
        <v>1</v>
      </c>
      <c r="W63">
        <v>1</v>
      </c>
      <c r="X63">
        <v>1</v>
      </c>
      <c r="Y63" s="116">
        <f t="shared" si="41"/>
        <v>1</v>
      </c>
      <c r="Z63">
        <v>1</v>
      </c>
      <c r="AA63">
        <v>1</v>
      </c>
      <c r="AB63" s="4">
        <f t="shared" si="42"/>
        <v>0</v>
      </c>
      <c r="AC63" s="40">
        <f t="shared" si="43"/>
        <v>0</v>
      </c>
    </row>
    <row r="64" spans="1:29" x14ac:dyDescent="0.3">
      <c r="A64" s="1">
        <v>30</v>
      </c>
      <c r="B64" s="1">
        <v>8</v>
      </c>
      <c r="C64" s="47">
        <f t="shared" si="35"/>
        <v>3.75</v>
      </c>
      <c r="D64" s="20" t="s">
        <v>71</v>
      </c>
      <c r="E64" s="4">
        <v>0</v>
      </c>
      <c r="F64" s="40">
        <v>0.06</v>
      </c>
      <c r="G64" s="5">
        <v>0</v>
      </c>
      <c r="H64" s="12">
        <v>0.02</v>
      </c>
      <c r="I64" s="15">
        <f t="shared" si="36"/>
        <v>0</v>
      </c>
      <c r="J64">
        <v>0</v>
      </c>
      <c r="K64">
        <v>0</v>
      </c>
      <c r="L64" s="12">
        <v>0</v>
      </c>
      <c r="M64">
        <v>0</v>
      </c>
      <c r="N64">
        <v>0</v>
      </c>
      <c r="O64" s="12">
        <v>0</v>
      </c>
      <c r="P64" s="17">
        <f t="shared" si="37"/>
        <v>0</v>
      </c>
      <c r="Q64" s="17">
        <f t="shared" si="38"/>
        <v>0</v>
      </c>
      <c r="R64" s="18">
        <f t="shared" si="39"/>
        <v>0</v>
      </c>
      <c r="S64" s="19">
        <f t="shared" si="40"/>
        <v>0</v>
      </c>
      <c r="T64" s="116"/>
      <c r="U64">
        <v>0</v>
      </c>
      <c r="V64">
        <v>0</v>
      </c>
      <c r="W64">
        <v>0</v>
      </c>
      <c r="X64">
        <v>0</v>
      </c>
      <c r="Y64" s="116">
        <f t="shared" si="41"/>
        <v>0</v>
      </c>
      <c r="Z64">
        <v>0</v>
      </c>
      <c r="AA64">
        <v>0</v>
      </c>
      <c r="AB64" s="4">
        <f t="shared" si="42"/>
        <v>0</v>
      </c>
      <c r="AC64" s="40">
        <f t="shared" si="43"/>
        <v>0</v>
      </c>
    </row>
    <row r="65" spans="1:29" x14ac:dyDescent="0.3">
      <c r="A65" s="1">
        <v>30</v>
      </c>
      <c r="B65" s="1">
        <v>8</v>
      </c>
      <c r="C65" s="47">
        <f t="shared" si="35"/>
        <v>3.75</v>
      </c>
      <c r="D65" s="20" t="s">
        <v>72</v>
      </c>
      <c r="E65" s="4">
        <v>3</v>
      </c>
      <c r="F65" s="40">
        <v>0.09</v>
      </c>
      <c r="G65" s="5">
        <v>3</v>
      </c>
      <c r="H65" s="12">
        <v>0.26</v>
      </c>
      <c r="I65" s="15">
        <f t="shared" si="36"/>
        <v>0</v>
      </c>
      <c r="J65">
        <v>4</v>
      </c>
      <c r="K65">
        <v>4</v>
      </c>
      <c r="L65" s="12">
        <v>4</v>
      </c>
      <c r="M65">
        <v>3</v>
      </c>
      <c r="N65">
        <v>3</v>
      </c>
      <c r="O65" s="12">
        <v>3</v>
      </c>
      <c r="P65" s="17">
        <f t="shared" si="37"/>
        <v>1</v>
      </c>
      <c r="Q65" s="17">
        <f t="shared" si="38"/>
        <v>1</v>
      </c>
      <c r="R65" s="18">
        <f t="shared" si="39"/>
        <v>0</v>
      </c>
      <c r="S65" s="19">
        <f t="shared" si="40"/>
        <v>0</v>
      </c>
      <c r="T65" s="116"/>
      <c r="U65">
        <v>3</v>
      </c>
      <c r="V65">
        <v>3</v>
      </c>
      <c r="W65">
        <v>3</v>
      </c>
      <c r="X65">
        <v>3</v>
      </c>
      <c r="Y65" s="116">
        <f t="shared" si="41"/>
        <v>3</v>
      </c>
      <c r="Z65">
        <v>3</v>
      </c>
      <c r="AA65">
        <v>3</v>
      </c>
      <c r="AB65" s="4">
        <f t="shared" si="42"/>
        <v>0</v>
      </c>
      <c r="AC65" s="40">
        <f t="shared" si="43"/>
        <v>0</v>
      </c>
    </row>
    <row r="66" spans="1:29" x14ac:dyDescent="0.3">
      <c r="A66" s="1">
        <v>30</v>
      </c>
      <c r="B66" s="1">
        <v>8</v>
      </c>
      <c r="C66" s="47">
        <f t="shared" si="35"/>
        <v>3.75</v>
      </c>
      <c r="D66" s="20" t="s">
        <v>73</v>
      </c>
      <c r="E66" s="4">
        <v>1</v>
      </c>
      <c r="F66" s="40">
        <v>0.05</v>
      </c>
      <c r="G66" s="5">
        <v>1</v>
      </c>
      <c r="H66" s="21">
        <v>0.16</v>
      </c>
      <c r="I66" s="15">
        <f t="shared" si="36"/>
        <v>0</v>
      </c>
      <c r="J66">
        <v>3</v>
      </c>
      <c r="K66">
        <v>3</v>
      </c>
      <c r="L66" s="12">
        <v>3</v>
      </c>
      <c r="M66">
        <v>1</v>
      </c>
      <c r="N66">
        <v>1</v>
      </c>
      <c r="O66" s="12">
        <v>1</v>
      </c>
      <c r="P66" s="17">
        <f t="shared" si="37"/>
        <v>2</v>
      </c>
      <c r="Q66" s="17">
        <f t="shared" si="38"/>
        <v>2</v>
      </c>
      <c r="R66" s="18">
        <f t="shared" si="39"/>
        <v>0</v>
      </c>
      <c r="S66" s="19">
        <f t="shared" si="40"/>
        <v>0</v>
      </c>
      <c r="T66" s="116"/>
      <c r="U66">
        <v>1</v>
      </c>
      <c r="V66">
        <v>1</v>
      </c>
      <c r="W66">
        <v>1</v>
      </c>
      <c r="X66">
        <v>1</v>
      </c>
      <c r="Y66" s="116">
        <f t="shared" si="41"/>
        <v>1</v>
      </c>
      <c r="Z66">
        <v>1</v>
      </c>
      <c r="AA66">
        <v>1</v>
      </c>
      <c r="AB66" s="4">
        <f t="shared" si="42"/>
        <v>0</v>
      </c>
      <c r="AC66" s="40">
        <f t="shared" si="43"/>
        <v>0</v>
      </c>
    </row>
    <row r="67" spans="1:29" x14ac:dyDescent="0.3">
      <c r="A67" s="1">
        <v>30</v>
      </c>
      <c r="B67" s="1">
        <v>8</v>
      </c>
      <c r="C67" s="47">
        <f t="shared" si="35"/>
        <v>3.75</v>
      </c>
      <c r="D67" s="20" t="s">
        <v>74</v>
      </c>
      <c r="E67" s="4">
        <v>1</v>
      </c>
      <c r="F67" s="40">
        <v>0.09</v>
      </c>
      <c r="G67" s="5">
        <v>1</v>
      </c>
      <c r="H67" s="12">
        <v>0.13</v>
      </c>
      <c r="I67" s="15">
        <f t="shared" si="36"/>
        <v>0</v>
      </c>
      <c r="J67">
        <v>2</v>
      </c>
      <c r="K67">
        <v>2</v>
      </c>
      <c r="L67" s="12">
        <v>2</v>
      </c>
      <c r="M67">
        <v>1</v>
      </c>
      <c r="N67">
        <v>1</v>
      </c>
      <c r="O67" s="12">
        <v>1</v>
      </c>
      <c r="P67" s="17">
        <f t="shared" si="37"/>
        <v>1</v>
      </c>
      <c r="Q67" s="17">
        <f t="shared" si="38"/>
        <v>1</v>
      </c>
      <c r="R67" s="18">
        <f t="shared" si="39"/>
        <v>0</v>
      </c>
      <c r="S67" s="19">
        <f t="shared" si="40"/>
        <v>0</v>
      </c>
      <c r="T67" s="116"/>
      <c r="U67">
        <v>1</v>
      </c>
      <c r="V67">
        <v>1</v>
      </c>
      <c r="W67">
        <v>1</v>
      </c>
      <c r="X67">
        <v>1</v>
      </c>
      <c r="Y67" s="116">
        <f t="shared" si="41"/>
        <v>1</v>
      </c>
      <c r="Z67">
        <v>1</v>
      </c>
      <c r="AA67">
        <v>1</v>
      </c>
      <c r="AB67" s="4">
        <f t="shared" si="42"/>
        <v>0</v>
      </c>
      <c r="AC67" s="40">
        <f t="shared" si="43"/>
        <v>0</v>
      </c>
    </row>
    <row r="68" spans="1:29" x14ac:dyDescent="0.3">
      <c r="A68" s="6">
        <v>30</v>
      </c>
      <c r="B68" s="6">
        <v>8</v>
      </c>
      <c r="C68" s="27">
        <f t="shared" si="35"/>
        <v>3.75</v>
      </c>
      <c r="D68" s="7" t="s">
        <v>75</v>
      </c>
      <c r="E68" s="41">
        <v>0</v>
      </c>
      <c r="F68" s="42">
        <v>0.06</v>
      </c>
      <c r="G68" s="25">
        <v>0</v>
      </c>
      <c r="H68" s="24">
        <v>0.08</v>
      </c>
      <c r="I68" s="27">
        <f t="shared" si="36"/>
        <v>0</v>
      </c>
      <c r="J68" s="25">
        <v>0</v>
      </c>
      <c r="K68" s="25">
        <v>0</v>
      </c>
      <c r="L68" s="24">
        <v>0</v>
      </c>
      <c r="M68" s="25">
        <v>0</v>
      </c>
      <c r="N68" s="25">
        <v>0</v>
      </c>
      <c r="O68" s="24">
        <v>0</v>
      </c>
      <c r="P68" s="17">
        <f t="shared" si="37"/>
        <v>0</v>
      </c>
      <c r="Q68" s="17">
        <f t="shared" si="38"/>
        <v>0</v>
      </c>
      <c r="R68" s="18">
        <f t="shared" si="39"/>
        <v>0</v>
      </c>
      <c r="S68" s="19">
        <f t="shared" si="40"/>
        <v>0</v>
      </c>
      <c r="T68" s="116"/>
      <c r="U68" s="72">
        <v>0</v>
      </c>
      <c r="V68" s="72">
        <v>0</v>
      </c>
      <c r="W68" s="72">
        <v>0</v>
      </c>
      <c r="X68" s="72">
        <v>0</v>
      </c>
      <c r="Y68" s="117">
        <f t="shared" si="41"/>
        <v>0</v>
      </c>
      <c r="Z68" s="72">
        <v>0</v>
      </c>
      <c r="AA68" s="72">
        <v>0</v>
      </c>
      <c r="AB68" s="75">
        <f t="shared" si="42"/>
        <v>0</v>
      </c>
      <c r="AC68" s="73">
        <f t="shared" si="43"/>
        <v>0</v>
      </c>
    </row>
    <row r="69" spans="1:29" x14ac:dyDescent="0.3">
      <c r="A69"/>
      <c r="B69"/>
      <c r="C69"/>
      <c r="D69" s="38"/>
      <c r="E69" s="28">
        <f t="shared" ref="E69:S69" si="44">SUM(E49:E68)</f>
        <v>21</v>
      </c>
      <c r="F69" s="29">
        <f t="shared" si="44"/>
        <v>1.9800000000000006</v>
      </c>
      <c r="G69" s="28">
        <f t="shared" si="44"/>
        <v>21</v>
      </c>
      <c r="H69" s="29">
        <f t="shared" si="44"/>
        <v>2.830000000000001</v>
      </c>
      <c r="I69" s="30">
        <f t="shared" si="44"/>
        <v>0</v>
      </c>
      <c r="J69" s="11">
        <f t="shared" si="44"/>
        <v>46</v>
      </c>
      <c r="K69" s="28">
        <f t="shared" si="44"/>
        <v>46</v>
      </c>
      <c r="L69" s="28">
        <f t="shared" si="44"/>
        <v>46</v>
      </c>
      <c r="M69" s="11">
        <f t="shared" si="44"/>
        <v>22</v>
      </c>
      <c r="N69" s="28">
        <f t="shared" si="44"/>
        <v>21</v>
      </c>
      <c r="O69" s="28">
        <f t="shared" si="44"/>
        <v>21</v>
      </c>
      <c r="P69" s="11">
        <f t="shared" si="44"/>
        <v>25</v>
      </c>
      <c r="Q69" s="28">
        <f t="shared" si="44"/>
        <v>25</v>
      </c>
      <c r="R69" s="11">
        <f t="shared" si="44"/>
        <v>0</v>
      </c>
      <c r="S69" s="31">
        <f t="shared" si="44"/>
        <v>1</v>
      </c>
      <c r="T69" s="116"/>
      <c r="U69" s="106">
        <f>SUM(U49:U68)</f>
        <v>20</v>
      </c>
      <c r="V69" s="106">
        <f t="shared" ref="V69" si="45">SUM(V49:V68)</f>
        <v>20</v>
      </c>
      <c r="W69" s="106">
        <f t="shared" ref="W69" si="46">SUM(W49:W68)</f>
        <v>20</v>
      </c>
      <c r="X69" s="108">
        <f t="shared" ref="X69" si="47">SUM(X49:X68)</f>
        <v>21</v>
      </c>
      <c r="Y69" s="120">
        <f t="shared" ref="Y69" si="48">SUM(Y49:Y68)</f>
        <v>21</v>
      </c>
      <c r="Z69" s="106">
        <f t="shared" ref="Z69" si="49">SUM(Z49:Z68)</f>
        <v>21</v>
      </c>
      <c r="AA69" s="108">
        <f t="shared" ref="AA69:AC69" si="50">SUM(AA49:AA68)</f>
        <v>21</v>
      </c>
      <c r="AB69" s="106">
        <f t="shared" si="50"/>
        <v>0</v>
      </c>
      <c r="AC69" s="101">
        <f t="shared" si="50"/>
        <v>0</v>
      </c>
    </row>
    <row r="70" spans="1:29" x14ac:dyDescent="0.3">
      <c r="A70" s="6"/>
      <c r="B70" s="6"/>
      <c r="C70" s="6"/>
      <c r="D70" s="9"/>
      <c r="E70" s="32">
        <f t="shared" ref="E70:S70" si="51">E69/20</f>
        <v>1.05</v>
      </c>
      <c r="F70" s="33">
        <f t="shared" si="51"/>
        <v>9.9000000000000032E-2</v>
      </c>
      <c r="G70" s="34">
        <f t="shared" si="51"/>
        <v>1.05</v>
      </c>
      <c r="H70" s="33">
        <f t="shared" si="51"/>
        <v>0.14150000000000004</v>
      </c>
      <c r="I70" s="22">
        <f t="shared" si="51"/>
        <v>0</v>
      </c>
      <c r="J70" s="25">
        <f t="shared" si="51"/>
        <v>2.2999999999999998</v>
      </c>
      <c r="K70" s="25">
        <f t="shared" si="51"/>
        <v>2.2999999999999998</v>
      </c>
      <c r="L70" s="24">
        <f t="shared" si="51"/>
        <v>2.2999999999999998</v>
      </c>
      <c r="M70" s="25">
        <f t="shared" si="51"/>
        <v>1.1000000000000001</v>
      </c>
      <c r="N70" s="25">
        <f t="shared" si="51"/>
        <v>1.05</v>
      </c>
      <c r="O70" s="24">
        <f t="shared" si="51"/>
        <v>1.05</v>
      </c>
      <c r="P70" s="139">
        <f t="shared" si="51"/>
        <v>1.25</v>
      </c>
      <c r="Q70" s="139">
        <f t="shared" si="51"/>
        <v>1.25</v>
      </c>
      <c r="R70" s="140">
        <f t="shared" si="51"/>
        <v>0</v>
      </c>
      <c r="S70" s="141">
        <f t="shared" si="51"/>
        <v>0.05</v>
      </c>
      <c r="T70" s="116"/>
      <c r="U70" s="147">
        <f>U69/20</f>
        <v>1</v>
      </c>
      <c r="V70" s="146">
        <f t="shared" ref="V70" si="52">V69/20</f>
        <v>1</v>
      </c>
      <c r="W70" s="146">
        <f t="shared" ref="W70" si="53">W69/20</f>
        <v>1</v>
      </c>
      <c r="X70" s="148">
        <f t="shared" ref="X70" si="54">X69/20</f>
        <v>1.05</v>
      </c>
      <c r="Y70" s="149">
        <f t="shared" ref="Y70" si="55">Y69/20</f>
        <v>1.05</v>
      </c>
      <c r="Z70" s="107">
        <f t="shared" ref="Z70" si="56">Z69/20</f>
        <v>1.05</v>
      </c>
      <c r="AA70" s="105">
        <f t="shared" ref="AA70:AC70" si="57">AA69/20</f>
        <v>1.05</v>
      </c>
      <c r="AB70" s="150">
        <f t="shared" si="57"/>
        <v>0</v>
      </c>
      <c r="AC70" s="151">
        <f t="shared" si="57"/>
        <v>0</v>
      </c>
    </row>
    <row r="71" spans="1:29" x14ac:dyDescent="0.3">
      <c r="A71" s="6"/>
      <c r="B71" s="6"/>
      <c r="C71" s="6"/>
      <c r="D71" s="6"/>
      <c r="E71" s="25"/>
      <c r="F71" s="25"/>
      <c r="G71" s="25"/>
      <c r="H71" s="25"/>
      <c r="I71" s="43"/>
      <c r="J71" s="25"/>
      <c r="K71" s="25"/>
      <c r="L71" s="25"/>
      <c r="M71" s="25"/>
      <c r="N71" s="25"/>
      <c r="O71" s="25"/>
      <c r="P71" s="25"/>
      <c r="Q71" s="25"/>
      <c r="R71" s="25"/>
      <c r="S71" s="25"/>
      <c r="U71" s="72"/>
      <c r="V71" s="72"/>
      <c r="W71" s="72"/>
      <c r="X71" s="72"/>
      <c r="Y71" s="72"/>
      <c r="Z71" s="72"/>
      <c r="AA71" s="72"/>
      <c r="AB71" s="72"/>
      <c r="AC71" s="72"/>
    </row>
    <row r="72" spans="1:29" x14ac:dyDescent="0.3">
      <c r="A72" s="1">
        <v>30</v>
      </c>
      <c r="B72" s="1">
        <v>10</v>
      </c>
      <c r="C72" s="1">
        <f t="shared" ref="C72:C91" si="58">A72/B72</f>
        <v>3</v>
      </c>
      <c r="D72" s="20" t="s">
        <v>76</v>
      </c>
      <c r="E72" s="18">
        <v>1</v>
      </c>
      <c r="F72" s="38">
        <v>122.44</v>
      </c>
      <c r="G72" s="45">
        <v>1</v>
      </c>
      <c r="H72" s="48">
        <v>0.19</v>
      </c>
      <c r="I72" s="46">
        <f t="shared" ref="I72:I91" si="59">G72-E72</f>
        <v>0</v>
      </c>
      <c r="J72">
        <v>2</v>
      </c>
      <c r="K72">
        <v>2</v>
      </c>
      <c r="L72" s="38">
        <v>2</v>
      </c>
      <c r="M72">
        <v>1</v>
      </c>
      <c r="N72">
        <v>1</v>
      </c>
      <c r="O72" s="38">
        <v>1</v>
      </c>
      <c r="P72" s="17">
        <f t="shared" ref="P72:P91" si="60">K72-E72</f>
        <v>1</v>
      </c>
      <c r="Q72" s="17">
        <f t="shared" ref="Q72:Q91" si="61">J72-E72</f>
        <v>1</v>
      </c>
      <c r="R72" s="11">
        <f t="shared" ref="R72:R91" si="62">N72-G72</f>
        <v>0</v>
      </c>
      <c r="S72" s="19">
        <f t="shared" ref="S72:S91" si="63">M72-G72</f>
        <v>0</v>
      </c>
      <c r="T72" s="116"/>
      <c r="U72">
        <v>0</v>
      </c>
      <c r="V72">
        <v>0</v>
      </c>
      <c r="W72">
        <v>0</v>
      </c>
      <c r="X72">
        <v>1</v>
      </c>
      <c r="Y72" s="116">
        <f t="shared" ref="Y72:Y92" si="64">MAX(U72:X72)</f>
        <v>1</v>
      </c>
      <c r="Z72">
        <v>1</v>
      </c>
      <c r="AA72">
        <v>1</v>
      </c>
      <c r="AB72" s="4">
        <f t="shared" ref="AB72:AB91" si="65">Z72-Y72</f>
        <v>0</v>
      </c>
      <c r="AC72" s="40">
        <f t="shared" ref="AC72:AC91" si="66">AA72-Y72</f>
        <v>0</v>
      </c>
    </row>
    <row r="73" spans="1:29" x14ac:dyDescent="0.3">
      <c r="A73" s="1">
        <v>30</v>
      </c>
      <c r="B73" s="1">
        <v>10</v>
      </c>
      <c r="C73" s="1">
        <f t="shared" si="58"/>
        <v>3</v>
      </c>
      <c r="D73" s="20" t="s">
        <v>77</v>
      </c>
      <c r="E73" s="18">
        <v>0</v>
      </c>
      <c r="F73" s="12">
        <v>0.08</v>
      </c>
      <c r="G73" s="13">
        <v>0</v>
      </c>
      <c r="H73" s="49">
        <v>0.08</v>
      </c>
      <c r="I73" s="15">
        <f t="shared" si="59"/>
        <v>0</v>
      </c>
      <c r="J73">
        <v>0</v>
      </c>
      <c r="K73">
        <v>0</v>
      </c>
      <c r="L73" s="12">
        <v>0</v>
      </c>
      <c r="M73">
        <v>0</v>
      </c>
      <c r="N73">
        <v>0</v>
      </c>
      <c r="O73" s="12">
        <v>0</v>
      </c>
      <c r="P73" s="17">
        <f t="shared" si="60"/>
        <v>0</v>
      </c>
      <c r="Q73" s="17">
        <f t="shared" si="61"/>
        <v>0</v>
      </c>
      <c r="R73" s="18">
        <f t="shared" si="62"/>
        <v>0</v>
      </c>
      <c r="S73" s="19">
        <f t="shared" si="63"/>
        <v>0</v>
      </c>
      <c r="T73" s="116"/>
      <c r="U73">
        <v>0</v>
      </c>
      <c r="V73">
        <v>0</v>
      </c>
      <c r="W73">
        <v>0</v>
      </c>
      <c r="X73">
        <v>0</v>
      </c>
      <c r="Y73" s="116">
        <f t="shared" si="64"/>
        <v>0</v>
      </c>
      <c r="Z73">
        <v>0</v>
      </c>
      <c r="AA73">
        <v>0</v>
      </c>
      <c r="AB73" s="4">
        <f t="shared" si="65"/>
        <v>0</v>
      </c>
      <c r="AC73" s="40">
        <f t="shared" si="66"/>
        <v>0</v>
      </c>
    </row>
    <row r="74" spans="1:29" x14ac:dyDescent="0.3">
      <c r="A74" s="1">
        <v>30</v>
      </c>
      <c r="B74" s="1">
        <v>10</v>
      </c>
      <c r="C74" s="1">
        <f t="shared" si="58"/>
        <v>3</v>
      </c>
      <c r="D74" s="20" t="s">
        <v>78</v>
      </c>
      <c r="E74" s="18">
        <v>0</v>
      </c>
      <c r="F74" s="12">
        <v>0.17</v>
      </c>
      <c r="G74" s="13">
        <v>0</v>
      </c>
      <c r="H74" s="50">
        <v>0.03</v>
      </c>
      <c r="I74" s="15">
        <f t="shared" si="59"/>
        <v>0</v>
      </c>
      <c r="J74">
        <v>0</v>
      </c>
      <c r="K74">
        <v>0</v>
      </c>
      <c r="L74" s="12">
        <v>0</v>
      </c>
      <c r="M74">
        <v>0</v>
      </c>
      <c r="N74">
        <v>0</v>
      </c>
      <c r="O74" s="12">
        <v>0</v>
      </c>
      <c r="P74" s="17">
        <f t="shared" si="60"/>
        <v>0</v>
      </c>
      <c r="Q74" s="17">
        <f t="shared" si="61"/>
        <v>0</v>
      </c>
      <c r="R74" s="18">
        <f t="shared" si="62"/>
        <v>0</v>
      </c>
      <c r="S74" s="19">
        <f t="shared" si="63"/>
        <v>0</v>
      </c>
      <c r="T74" s="116"/>
      <c r="U74">
        <v>0</v>
      </c>
      <c r="V74">
        <v>0</v>
      </c>
      <c r="W74">
        <v>0</v>
      </c>
      <c r="X74">
        <v>0</v>
      </c>
      <c r="Y74" s="116">
        <f t="shared" si="64"/>
        <v>0</v>
      </c>
      <c r="Z74">
        <v>0</v>
      </c>
      <c r="AA74">
        <v>0</v>
      </c>
      <c r="AB74" s="4">
        <f t="shared" si="65"/>
        <v>0</v>
      </c>
      <c r="AC74" s="40">
        <f t="shared" si="66"/>
        <v>0</v>
      </c>
    </row>
    <row r="75" spans="1:29" x14ac:dyDescent="0.3">
      <c r="A75" s="1">
        <v>30</v>
      </c>
      <c r="B75" s="1">
        <v>10</v>
      </c>
      <c r="C75" s="1">
        <f t="shared" si="58"/>
        <v>3</v>
      </c>
      <c r="D75" s="20" t="s">
        <v>79</v>
      </c>
      <c r="E75" s="18">
        <v>2</v>
      </c>
      <c r="F75" s="12">
        <v>0.21</v>
      </c>
      <c r="G75" s="13">
        <v>2</v>
      </c>
      <c r="H75" s="49">
        <v>0.34</v>
      </c>
      <c r="I75" s="15">
        <f t="shared" si="59"/>
        <v>0</v>
      </c>
      <c r="J75">
        <v>2</v>
      </c>
      <c r="K75">
        <v>2</v>
      </c>
      <c r="L75" s="12">
        <v>2</v>
      </c>
      <c r="M75">
        <v>2</v>
      </c>
      <c r="N75">
        <v>2</v>
      </c>
      <c r="O75" s="12">
        <v>2</v>
      </c>
      <c r="P75" s="17">
        <f t="shared" si="60"/>
        <v>0</v>
      </c>
      <c r="Q75" s="17">
        <f t="shared" si="61"/>
        <v>0</v>
      </c>
      <c r="R75" s="18">
        <f t="shared" si="62"/>
        <v>0</v>
      </c>
      <c r="S75" s="19">
        <f t="shared" si="63"/>
        <v>0</v>
      </c>
      <c r="T75" s="116"/>
      <c r="U75">
        <v>2</v>
      </c>
      <c r="V75">
        <v>2</v>
      </c>
      <c r="W75">
        <v>2</v>
      </c>
      <c r="X75">
        <v>2</v>
      </c>
      <c r="Y75" s="116">
        <f t="shared" si="64"/>
        <v>2</v>
      </c>
      <c r="Z75">
        <v>2</v>
      </c>
      <c r="AA75">
        <v>2</v>
      </c>
      <c r="AB75" s="4">
        <f t="shared" si="65"/>
        <v>0</v>
      </c>
      <c r="AC75" s="40">
        <f t="shared" si="66"/>
        <v>0</v>
      </c>
    </row>
    <row r="76" spans="1:29" x14ac:dyDescent="0.3">
      <c r="A76" s="1">
        <v>30</v>
      </c>
      <c r="B76" s="1">
        <v>10</v>
      </c>
      <c r="C76" s="1">
        <f t="shared" si="58"/>
        <v>3</v>
      </c>
      <c r="D76" s="20" t="s">
        <v>80</v>
      </c>
      <c r="E76" s="18">
        <v>0</v>
      </c>
      <c r="F76" s="12">
        <v>0.36</v>
      </c>
      <c r="G76" s="13">
        <v>0</v>
      </c>
      <c r="H76" s="49">
        <v>0.15</v>
      </c>
      <c r="I76" s="15">
        <f t="shared" si="59"/>
        <v>0</v>
      </c>
      <c r="J76">
        <v>0</v>
      </c>
      <c r="K76">
        <v>0</v>
      </c>
      <c r="L76" s="12">
        <v>0</v>
      </c>
      <c r="M76">
        <v>0</v>
      </c>
      <c r="N76">
        <v>0</v>
      </c>
      <c r="O76" s="12">
        <v>0</v>
      </c>
      <c r="P76" s="17">
        <f t="shared" si="60"/>
        <v>0</v>
      </c>
      <c r="Q76" s="17">
        <f t="shared" si="61"/>
        <v>0</v>
      </c>
      <c r="R76" s="18">
        <f t="shared" si="62"/>
        <v>0</v>
      </c>
      <c r="S76" s="19">
        <f t="shared" si="63"/>
        <v>0</v>
      </c>
      <c r="T76" s="116"/>
      <c r="U76">
        <v>0</v>
      </c>
      <c r="V76">
        <v>0</v>
      </c>
      <c r="W76">
        <v>0</v>
      </c>
      <c r="X76">
        <v>0</v>
      </c>
      <c r="Y76" s="116">
        <f t="shared" si="64"/>
        <v>0</v>
      </c>
      <c r="Z76">
        <v>0</v>
      </c>
      <c r="AA76">
        <v>0</v>
      </c>
      <c r="AB76" s="4">
        <f t="shared" si="65"/>
        <v>0</v>
      </c>
      <c r="AC76" s="40">
        <f t="shared" si="66"/>
        <v>0</v>
      </c>
    </row>
    <row r="77" spans="1:29" x14ac:dyDescent="0.3">
      <c r="A77" s="1">
        <v>30</v>
      </c>
      <c r="B77" s="1">
        <v>10</v>
      </c>
      <c r="C77" s="1">
        <f t="shared" si="58"/>
        <v>3</v>
      </c>
      <c r="D77" s="20" t="s">
        <v>81</v>
      </c>
      <c r="E77" s="18">
        <v>1</v>
      </c>
      <c r="F77" s="12">
        <v>67.819999999999993</v>
      </c>
      <c r="G77" s="13">
        <v>1</v>
      </c>
      <c r="H77" s="49">
        <v>0.16</v>
      </c>
      <c r="I77" s="15">
        <f t="shared" si="59"/>
        <v>0</v>
      </c>
      <c r="J77">
        <v>1</v>
      </c>
      <c r="K77">
        <v>1</v>
      </c>
      <c r="L77" s="12">
        <v>1</v>
      </c>
      <c r="M77">
        <v>1</v>
      </c>
      <c r="N77">
        <v>1</v>
      </c>
      <c r="O77" s="12">
        <v>1</v>
      </c>
      <c r="P77" s="17">
        <f t="shared" si="60"/>
        <v>0</v>
      </c>
      <c r="Q77" s="17">
        <f t="shared" si="61"/>
        <v>0</v>
      </c>
      <c r="R77" s="18">
        <f t="shared" si="62"/>
        <v>0</v>
      </c>
      <c r="S77" s="19">
        <f t="shared" si="63"/>
        <v>0</v>
      </c>
      <c r="T77" s="116"/>
      <c r="U77">
        <v>0</v>
      </c>
      <c r="V77">
        <v>0</v>
      </c>
      <c r="W77">
        <v>0</v>
      </c>
      <c r="X77">
        <v>1</v>
      </c>
      <c r="Y77" s="116">
        <f t="shared" si="64"/>
        <v>1</v>
      </c>
      <c r="Z77">
        <v>1</v>
      </c>
      <c r="AA77">
        <v>1</v>
      </c>
      <c r="AB77" s="4">
        <f t="shared" si="65"/>
        <v>0</v>
      </c>
      <c r="AC77" s="40">
        <f t="shared" si="66"/>
        <v>0</v>
      </c>
    </row>
    <row r="78" spans="1:29" x14ac:dyDescent="0.3">
      <c r="A78" s="1">
        <v>30</v>
      </c>
      <c r="B78" s="1">
        <v>10</v>
      </c>
      <c r="C78" s="1">
        <f t="shared" si="58"/>
        <v>3</v>
      </c>
      <c r="D78" s="20" t="s">
        <v>82</v>
      </c>
      <c r="E78" s="18">
        <v>0</v>
      </c>
      <c r="F78" s="12">
        <v>0.17</v>
      </c>
      <c r="G78" s="13">
        <v>0</v>
      </c>
      <c r="H78" s="49">
        <v>0.14000000000000001</v>
      </c>
      <c r="I78" s="15">
        <f t="shared" si="59"/>
        <v>0</v>
      </c>
      <c r="J78">
        <v>0</v>
      </c>
      <c r="K78">
        <v>0</v>
      </c>
      <c r="L78" s="12">
        <v>0</v>
      </c>
      <c r="M78">
        <v>0</v>
      </c>
      <c r="N78">
        <v>0</v>
      </c>
      <c r="O78" s="12">
        <v>0</v>
      </c>
      <c r="P78" s="17">
        <f t="shared" si="60"/>
        <v>0</v>
      </c>
      <c r="Q78" s="17">
        <f t="shared" si="61"/>
        <v>0</v>
      </c>
      <c r="R78" s="18">
        <f t="shared" si="62"/>
        <v>0</v>
      </c>
      <c r="S78" s="19">
        <f t="shared" si="63"/>
        <v>0</v>
      </c>
      <c r="T78" s="116"/>
      <c r="U78">
        <v>0</v>
      </c>
      <c r="V78">
        <v>0</v>
      </c>
      <c r="W78">
        <v>0</v>
      </c>
      <c r="X78">
        <v>0</v>
      </c>
      <c r="Y78" s="116">
        <f t="shared" si="64"/>
        <v>0</v>
      </c>
      <c r="Z78">
        <v>0</v>
      </c>
      <c r="AA78">
        <v>0</v>
      </c>
      <c r="AB78" s="4">
        <f t="shared" si="65"/>
        <v>0</v>
      </c>
      <c r="AC78" s="40">
        <f t="shared" si="66"/>
        <v>0</v>
      </c>
    </row>
    <row r="79" spans="1:29" x14ac:dyDescent="0.3">
      <c r="A79" s="1">
        <v>30</v>
      </c>
      <c r="B79" s="1">
        <v>10</v>
      </c>
      <c r="C79" s="1">
        <f t="shared" si="58"/>
        <v>3</v>
      </c>
      <c r="D79" s="20" t="s">
        <v>83</v>
      </c>
      <c r="E79" s="18">
        <v>0</v>
      </c>
      <c r="F79" s="12">
        <v>0.21</v>
      </c>
      <c r="G79" s="13">
        <v>0</v>
      </c>
      <c r="H79" s="49">
        <v>0.16</v>
      </c>
      <c r="I79" s="15">
        <f t="shared" si="59"/>
        <v>0</v>
      </c>
      <c r="J79">
        <v>0</v>
      </c>
      <c r="K79">
        <v>0</v>
      </c>
      <c r="L79" s="12">
        <v>0</v>
      </c>
      <c r="M79">
        <v>0</v>
      </c>
      <c r="N79">
        <v>0</v>
      </c>
      <c r="O79" s="12">
        <v>0</v>
      </c>
      <c r="P79" s="17">
        <f t="shared" si="60"/>
        <v>0</v>
      </c>
      <c r="Q79" s="17">
        <f t="shared" si="61"/>
        <v>0</v>
      </c>
      <c r="R79" s="18">
        <f t="shared" si="62"/>
        <v>0</v>
      </c>
      <c r="S79" s="19">
        <f t="shared" si="63"/>
        <v>0</v>
      </c>
      <c r="T79" s="116"/>
      <c r="U79">
        <v>0</v>
      </c>
      <c r="V79">
        <v>0</v>
      </c>
      <c r="W79">
        <v>0</v>
      </c>
      <c r="X79">
        <v>0</v>
      </c>
      <c r="Y79" s="116">
        <f t="shared" si="64"/>
        <v>0</v>
      </c>
      <c r="Z79">
        <v>0</v>
      </c>
      <c r="AA79">
        <v>0</v>
      </c>
      <c r="AB79" s="4">
        <f t="shared" si="65"/>
        <v>0</v>
      </c>
      <c r="AC79" s="40">
        <f t="shared" si="66"/>
        <v>0</v>
      </c>
    </row>
    <row r="80" spans="1:29" x14ac:dyDescent="0.3">
      <c r="A80" s="1">
        <v>30</v>
      </c>
      <c r="B80" s="1">
        <v>10</v>
      </c>
      <c r="C80" s="1">
        <f t="shared" si="58"/>
        <v>3</v>
      </c>
      <c r="D80" s="20" t="s">
        <v>84</v>
      </c>
      <c r="E80" s="18">
        <v>0</v>
      </c>
      <c r="F80" s="12">
        <v>0.18</v>
      </c>
      <c r="G80" s="13">
        <v>0</v>
      </c>
      <c r="H80" s="49">
        <v>0.04</v>
      </c>
      <c r="I80" s="15">
        <f t="shared" si="59"/>
        <v>0</v>
      </c>
      <c r="J80">
        <v>0</v>
      </c>
      <c r="K80">
        <v>0</v>
      </c>
      <c r="L80" s="12">
        <v>0</v>
      </c>
      <c r="M80">
        <v>0</v>
      </c>
      <c r="N80">
        <v>0</v>
      </c>
      <c r="O80" s="12">
        <v>0</v>
      </c>
      <c r="P80" s="17">
        <f t="shared" si="60"/>
        <v>0</v>
      </c>
      <c r="Q80" s="17">
        <f t="shared" si="61"/>
        <v>0</v>
      </c>
      <c r="R80" s="18">
        <f t="shared" si="62"/>
        <v>0</v>
      </c>
      <c r="S80" s="19">
        <f t="shared" si="63"/>
        <v>0</v>
      </c>
      <c r="T80" s="116"/>
      <c r="U80">
        <v>0</v>
      </c>
      <c r="V80">
        <v>0</v>
      </c>
      <c r="W80">
        <v>0</v>
      </c>
      <c r="X80">
        <v>0</v>
      </c>
      <c r="Y80" s="116">
        <f t="shared" si="64"/>
        <v>0</v>
      </c>
      <c r="Z80">
        <v>0</v>
      </c>
      <c r="AA80">
        <v>0</v>
      </c>
      <c r="AB80" s="4">
        <f t="shared" si="65"/>
        <v>0</v>
      </c>
      <c r="AC80" s="40">
        <f t="shared" si="66"/>
        <v>0</v>
      </c>
    </row>
    <row r="81" spans="1:29" x14ac:dyDescent="0.3">
      <c r="A81" s="1">
        <v>30</v>
      </c>
      <c r="B81" s="1">
        <v>10</v>
      </c>
      <c r="C81" s="1">
        <f t="shared" si="58"/>
        <v>3</v>
      </c>
      <c r="D81" s="20" t="s">
        <v>85</v>
      </c>
      <c r="E81" s="18">
        <v>0</v>
      </c>
      <c r="F81" s="12">
        <v>0.15</v>
      </c>
      <c r="G81" s="13">
        <v>0</v>
      </c>
      <c r="H81" s="49">
        <v>0.04</v>
      </c>
      <c r="I81" s="15">
        <f t="shared" si="59"/>
        <v>0</v>
      </c>
      <c r="J81">
        <v>0</v>
      </c>
      <c r="K81">
        <v>0</v>
      </c>
      <c r="L81" s="12">
        <v>0</v>
      </c>
      <c r="M81">
        <v>0</v>
      </c>
      <c r="N81">
        <v>0</v>
      </c>
      <c r="O81" s="12">
        <v>0</v>
      </c>
      <c r="P81" s="17">
        <f t="shared" si="60"/>
        <v>0</v>
      </c>
      <c r="Q81" s="17">
        <f t="shared" si="61"/>
        <v>0</v>
      </c>
      <c r="R81" s="18">
        <f t="shared" si="62"/>
        <v>0</v>
      </c>
      <c r="S81" s="19">
        <f t="shared" si="63"/>
        <v>0</v>
      </c>
      <c r="T81" s="116"/>
      <c r="U81">
        <v>0</v>
      </c>
      <c r="V81">
        <v>0</v>
      </c>
      <c r="W81">
        <v>0</v>
      </c>
      <c r="X81">
        <v>0</v>
      </c>
      <c r="Y81" s="116">
        <f t="shared" si="64"/>
        <v>0</v>
      </c>
      <c r="Z81">
        <v>0</v>
      </c>
      <c r="AA81">
        <v>0</v>
      </c>
      <c r="AB81" s="4">
        <f t="shared" si="65"/>
        <v>0</v>
      </c>
      <c r="AC81" s="40">
        <f t="shared" si="66"/>
        <v>0</v>
      </c>
    </row>
    <row r="82" spans="1:29" x14ac:dyDescent="0.3">
      <c r="A82" s="1">
        <v>30</v>
      </c>
      <c r="B82" s="1">
        <v>10</v>
      </c>
      <c r="C82" s="1">
        <f t="shared" si="58"/>
        <v>3</v>
      </c>
      <c r="D82" s="20" t="s">
        <v>86</v>
      </c>
      <c r="E82" s="18">
        <v>1</v>
      </c>
      <c r="F82" s="12">
        <v>1.2</v>
      </c>
      <c r="G82" s="13">
        <v>1</v>
      </c>
      <c r="H82" s="49">
        <v>0.18</v>
      </c>
      <c r="I82" s="15">
        <f t="shared" si="59"/>
        <v>0</v>
      </c>
      <c r="J82">
        <v>3</v>
      </c>
      <c r="K82">
        <v>3</v>
      </c>
      <c r="L82" s="12">
        <v>3</v>
      </c>
      <c r="M82">
        <v>1</v>
      </c>
      <c r="N82">
        <v>1</v>
      </c>
      <c r="O82" s="12">
        <v>1</v>
      </c>
      <c r="P82" s="17">
        <f t="shared" si="60"/>
        <v>2</v>
      </c>
      <c r="Q82" s="17">
        <f t="shared" si="61"/>
        <v>2</v>
      </c>
      <c r="R82" s="18">
        <f t="shared" si="62"/>
        <v>0</v>
      </c>
      <c r="S82" s="19">
        <f t="shared" si="63"/>
        <v>0</v>
      </c>
      <c r="T82" s="116"/>
      <c r="U82">
        <v>0</v>
      </c>
      <c r="V82">
        <v>0</v>
      </c>
      <c r="W82">
        <v>0</v>
      </c>
      <c r="X82">
        <v>1</v>
      </c>
      <c r="Y82" s="116">
        <f t="shared" si="64"/>
        <v>1</v>
      </c>
      <c r="Z82">
        <v>1</v>
      </c>
      <c r="AA82">
        <v>1</v>
      </c>
      <c r="AB82" s="4">
        <f t="shared" si="65"/>
        <v>0</v>
      </c>
      <c r="AC82" s="40">
        <f t="shared" si="66"/>
        <v>0</v>
      </c>
    </row>
    <row r="83" spans="1:29" x14ac:dyDescent="0.3">
      <c r="A83" s="1">
        <v>30</v>
      </c>
      <c r="B83" s="1">
        <v>10</v>
      </c>
      <c r="C83" s="1">
        <f t="shared" si="58"/>
        <v>3</v>
      </c>
      <c r="D83" s="20" t="s">
        <v>87</v>
      </c>
      <c r="E83" s="18">
        <v>0</v>
      </c>
      <c r="F83" s="12">
        <v>0.14000000000000001</v>
      </c>
      <c r="G83" s="13">
        <v>0</v>
      </c>
      <c r="H83" s="49">
        <v>0.08</v>
      </c>
      <c r="I83" s="15">
        <f t="shared" si="59"/>
        <v>0</v>
      </c>
      <c r="J83">
        <v>0</v>
      </c>
      <c r="K83">
        <v>0</v>
      </c>
      <c r="L83" s="12">
        <v>0</v>
      </c>
      <c r="M83">
        <v>0</v>
      </c>
      <c r="N83">
        <v>0</v>
      </c>
      <c r="O83" s="12">
        <v>0</v>
      </c>
      <c r="P83" s="17">
        <f t="shared" si="60"/>
        <v>0</v>
      </c>
      <c r="Q83" s="17">
        <f t="shared" si="61"/>
        <v>0</v>
      </c>
      <c r="R83" s="18">
        <f t="shared" si="62"/>
        <v>0</v>
      </c>
      <c r="S83" s="19">
        <f t="shared" si="63"/>
        <v>0</v>
      </c>
      <c r="T83" s="116"/>
      <c r="U83">
        <v>0</v>
      </c>
      <c r="V83">
        <v>0</v>
      </c>
      <c r="W83">
        <v>0</v>
      </c>
      <c r="X83">
        <v>0</v>
      </c>
      <c r="Y83" s="116">
        <f t="shared" si="64"/>
        <v>0</v>
      </c>
      <c r="Z83">
        <v>0</v>
      </c>
      <c r="AA83">
        <v>0</v>
      </c>
      <c r="AB83" s="4">
        <f t="shared" si="65"/>
        <v>0</v>
      </c>
      <c r="AC83" s="40">
        <f t="shared" si="66"/>
        <v>0</v>
      </c>
    </row>
    <row r="84" spans="1:29" x14ac:dyDescent="0.3">
      <c r="A84" s="1">
        <v>30</v>
      </c>
      <c r="B84" s="1">
        <v>10</v>
      </c>
      <c r="C84" s="1">
        <f t="shared" si="58"/>
        <v>3</v>
      </c>
      <c r="D84" s="20" t="s">
        <v>88</v>
      </c>
      <c r="E84" s="18">
        <v>1</v>
      </c>
      <c r="F84" s="12">
        <v>3.27</v>
      </c>
      <c r="G84" s="13">
        <v>1</v>
      </c>
      <c r="H84" s="49">
        <v>0.28000000000000003</v>
      </c>
      <c r="I84" s="15">
        <f t="shared" si="59"/>
        <v>0</v>
      </c>
      <c r="J84">
        <v>2</v>
      </c>
      <c r="K84">
        <v>2</v>
      </c>
      <c r="L84" s="12">
        <v>2</v>
      </c>
      <c r="M84">
        <v>1</v>
      </c>
      <c r="N84">
        <v>1</v>
      </c>
      <c r="O84" s="12">
        <v>1</v>
      </c>
      <c r="P84" s="17">
        <f t="shared" si="60"/>
        <v>1</v>
      </c>
      <c r="Q84" s="17">
        <f t="shared" si="61"/>
        <v>1</v>
      </c>
      <c r="R84" s="18">
        <f t="shared" si="62"/>
        <v>0</v>
      </c>
      <c r="S84" s="19">
        <f t="shared" si="63"/>
        <v>0</v>
      </c>
      <c r="T84" s="116"/>
      <c r="U84">
        <v>0</v>
      </c>
      <c r="V84">
        <v>0</v>
      </c>
      <c r="W84">
        <v>0</v>
      </c>
      <c r="X84">
        <v>1</v>
      </c>
      <c r="Y84" s="116">
        <f t="shared" si="64"/>
        <v>1</v>
      </c>
      <c r="Z84">
        <v>1</v>
      </c>
      <c r="AA84">
        <v>1</v>
      </c>
      <c r="AB84" s="4">
        <f t="shared" si="65"/>
        <v>0</v>
      </c>
      <c r="AC84" s="40">
        <f t="shared" si="66"/>
        <v>0</v>
      </c>
    </row>
    <row r="85" spans="1:29" x14ac:dyDescent="0.3">
      <c r="A85" s="1">
        <v>30</v>
      </c>
      <c r="B85" s="1">
        <v>10</v>
      </c>
      <c r="C85" s="1">
        <f t="shared" si="58"/>
        <v>3</v>
      </c>
      <c r="D85" s="20" t="s">
        <v>89</v>
      </c>
      <c r="E85" s="18">
        <v>1</v>
      </c>
      <c r="F85" s="12">
        <v>0.4</v>
      </c>
      <c r="G85" s="13">
        <v>1</v>
      </c>
      <c r="H85" s="49">
        <v>0.4</v>
      </c>
      <c r="I85" s="15">
        <f t="shared" si="59"/>
        <v>0</v>
      </c>
      <c r="J85">
        <v>1</v>
      </c>
      <c r="K85">
        <v>1</v>
      </c>
      <c r="L85" s="12">
        <v>1</v>
      </c>
      <c r="M85">
        <v>1</v>
      </c>
      <c r="N85">
        <v>1</v>
      </c>
      <c r="O85" s="12">
        <v>1</v>
      </c>
      <c r="P85" s="17">
        <f t="shared" si="60"/>
        <v>0</v>
      </c>
      <c r="Q85" s="17">
        <f t="shared" si="61"/>
        <v>0</v>
      </c>
      <c r="R85" s="18">
        <f t="shared" si="62"/>
        <v>0</v>
      </c>
      <c r="S85" s="19">
        <f t="shared" si="63"/>
        <v>0</v>
      </c>
      <c r="T85" s="116"/>
      <c r="U85">
        <v>0</v>
      </c>
      <c r="V85">
        <v>0</v>
      </c>
      <c r="W85">
        <v>0</v>
      </c>
      <c r="X85">
        <v>1</v>
      </c>
      <c r="Y85" s="116">
        <f t="shared" si="64"/>
        <v>1</v>
      </c>
      <c r="Z85">
        <v>1</v>
      </c>
      <c r="AA85">
        <v>1</v>
      </c>
      <c r="AB85" s="4">
        <f t="shared" si="65"/>
        <v>0</v>
      </c>
      <c r="AC85" s="40">
        <f t="shared" si="66"/>
        <v>0</v>
      </c>
    </row>
    <row r="86" spans="1:29" x14ac:dyDescent="0.3">
      <c r="A86" s="1">
        <v>30</v>
      </c>
      <c r="B86" s="1">
        <v>10</v>
      </c>
      <c r="C86" s="1">
        <f t="shared" si="58"/>
        <v>3</v>
      </c>
      <c r="D86" s="20" t="s">
        <v>90</v>
      </c>
      <c r="E86" s="18">
        <v>0</v>
      </c>
      <c r="F86" s="12">
        <v>0.22</v>
      </c>
      <c r="G86" s="13">
        <v>0</v>
      </c>
      <c r="H86" s="49">
        <v>0.15</v>
      </c>
      <c r="I86" s="15">
        <f t="shared" si="59"/>
        <v>0</v>
      </c>
      <c r="J86">
        <v>0</v>
      </c>
      <c r="K86">
        <v>0</v>
      </c>
      <c r="L86" s="12">
        <v>0</v>
      </c>
      <c r="M86">
        <v>0</v>
      </c>
      <c r="N86">
        <v>0</v>
      </c>
      <c r="O86" s="12">
        <v>0</v>
      </c>
      <c r="P86" s="17">
        <f t="shared" si="60"/>
        <v>0</v>
      </c>
      <c r="Q86" s="17">
        <f t="shared" si="61"/>
        <v>0</v>
      </c>
      <c r="R86" s="18">
        <f t="shared" si="62"/>
        <v>0</v>
      </c>
      <c r="S86" s="19">
        <f t="shared" si="63"/>
        <v>0</v>
      </c>
      <c r="T86" s="116"/>
      <c r="U86">
        <v>0</v>
      </c>
      <c r="V86">
        <v>0</v>
      </c>
      <c r="W86">
        <v>0</v>
      </c>
      <c r="X86">
        <v>0</v>
      </c>
      <c r="Y86" s="116">
        <f t="shared" si="64"/>
        <v>0</v>
      </c>
      <c r="Z86">
        <v>0</v>
      </c>
      <c r="AA86">
        <v>0</v>
      </c>
      <c r="AB86" s="4">
        <f t="shared" si="65"/>
        <v>0</v>
      </c>
      <c r="AC86" s="40">
        <f t="shared" si="66"/>
        <v>0</v>
      </c>
    </row>
    <row r="87" spans="1:29" x14ac:dyDescent="0.3">
      <c r="A87" s="1">
        <v>30</v>
      </c>
      <c r="B87" s="1">
        <v>10</v>
      </c>
      <c r="C87" s="1">
        <f t="shared" si="58"/>
        <v>3</v>
      </c>
      <c r="D87" s="20" t="s">
        <v>91</v>
      </c>
      <c r="E87" s="18">
        <v>0</v>
      </c>
      <c r="F87" s="12">
        <v>0.26</v>
      </c>
      <c r="G87" s="13">
        <v>0</v>
      </c>
      <c r="H87" s="49">
        <v>0.06</v>
      </c>
      <c r="I87" s="15">
        <f t="shared" si="59"/>
        <v>0</v>
      </c>
      <c r="J87">
        <v>0</v>
      </c>
      <c r="K87">
        <v>0</v>
      </c>
      <c r="L87" s="12">
        <v>0</v>
      </c>
      <c r="M87">
        <v>0</v>
      </c>
      <c r="N87">
        <v>0</v>
      </c>
      <c r="O87" s="12">
        <v>0</v>
      </c>
      <c r="P87" s="17">
        <f t="shared" si="60"/>
        <v>0</v>
      </c>
      <c r="Q87" s="17">
        <f t="shared" si="61"/>
        <v>0</v>
      </c>
      <c r="R87" s="18">
        <f t="shared" si="62"/>
        <v>0</v>
      </c>
      <c r="S87" s="19">
        <f t="shared" si="63"/>
        <v>0</v>
      </c>
      <c r="T87" s="116"/>
      <c r="U87">
        <v>0</v>
      </c>
      <c r="V87">
        <v>0</v>
      </c>
      <c r="W87">
        <v>0</v>
      </c>
      <c r="X87">
        <v>0</v>
      </c>
      <c r="Y87" s="116">
        <f t="shared" si="64"/>
        <v>0</v>
      </c>
      <c r="Z87">
        <v>0</v>
      </c>
      <c r="AA87">
        <v>0</v>
      </c>
      <c r="AB87" s="4">
        <f t="shared" si="65"/>
        <v>0</v>
      </c>
      <c r="AC87" s="40">
        <f t="shared" si="66"/>
        <v>0</v>
      </c>
    </row>
    <row r="88" spans="1:29" x14ac:dyDescent="0.3">
      <c r="A88" s="1">
        <v>30</v>
      </c>
      <c r="B88" s="1">
        <v>10</v>
      </c>
      <c r="C88" s="1">
        <f t="shared" si="58"/>
        <v>3</v>
      </c>
      <c r="D88" s="20" t="s">
        <v>92</v>
      </c>
      <c r="E88" s="18">
        <v>1</v>
      </c>
      <c r="F88" s="21">
        <v>0.2</v>
      </c>
      <c r="G88" s="13">
        <v>1</v>
      </c>
      <c r="H88" s="49">
        <v>0.31</v>
      </c>
      <c r="I88" s="15">
        <f t="shared" si="59"/>
        <v>0</v>
      </c>
      <c r="J88">
        <v>1</v>
      </c>
      <c r="K88">
        <v>1</v>
      </c>
      <c r="L88" s="12">
        <v>1</v>
      </c>
      <c r="M88">
        <v>1</v>
      </c>
      <c r="N88">
        <v>1</v>
      </c>
      <c r="O88" s="12">
        <v>1</v>
      </c>
      <c r="P88" s="17">
        <f t="shared" si="60"/>
        <v>0</v>
      </c>
      <c r="Q88" s="17">
        <f t="shared" si="61"/>
        <v>0</v>
      </c>
      <c r="R88" s="18">
        <f t="shared" si="62"/>
        <v>0</v>
      </c>
      <c r="S88" s="19">
        <f t="shared" si="63"/>
        <v>0</v>
      </c>
      <c r="T88" s="116"/>
      <c r="U88">
        <v>1</v>
      </c>
      <c r="V88">
        <v>1</v>
      </c>
      <c r="W88">
        <v>1</v>
      </c>
      <c r="X88">
        <v>1</v>
      </c>
      <c r="Y88" s="116">
        <f t="shared" si="64"/>
        <v>1</v>
      </c>
      <c r="Z88">
        <v>1</v>
      </c>
      <c r="AA88">
        <v>1</v>
      </c>
      <c r="AB88" s="4">
        <f t="shared" si="65"/>
        <v>0</v>
      </c>
      <c r="AC88" s="40">
        <f t="shared" si="66"/>
        <v>0</v>
      </c>
    </row>
    <row r="89" spans="1:29" x14ac:dyDescent="0.3">
      <c r="A89" s="1">
        <v>30</v>
      </c>
      <c r="B89" s="1">
        <v>10</v>
      </c>
      <c r="C89" s="1">
        <f t="shared" si="58"/>
        <v>3</v>
      </c>
      <c r="D89" s="20" t="s">
        <v>93</v>
      </c>
      <c r="E89" s="18">
        <v>0</v>
      </c>
      <c r="F89" s="12">
        <v>0.21</v>
      </c>
      <c r="G89" s="13">
        <v>0</v>
      </c>
      <c r="H89" s="49">
        <v>0.09</v>
      </c>
      <c r="I89" s="15">
        <f t="shared" si="59"/>
        <v>0</v>
      </c>
      <c r="J89">
        <v>0</v>
      </c>
      <c r="K89">
        <v>0</v>
      </c>
      <c r="L89" s="12">
        <v>0</v>
      </c>
      <c r="M89">
        <v>0</v>
      </c>
      <c r="N89">
        <v>0</v>
      </c>
      <c r="O89" s="12">
        <v>0</v>
      </c>
      <c r="P89" s="17">
        <f t="shared" si="60"/>
        <v>0</v>
      </c>
      <c r="Q89" s="17">
        <f t="shared" si="61"/>
        <v>0</v>
      </c>
      <c r="R89" s="18">
        <f t="shared" si="62"/>
        <v>0</v>
      </c>
      <c r="S89" s="19">
        <f t="shared" si="63"/>
        <v>0</v>
      </c>
      <c r="T89" s="116"/>
      <c r="U89">
        <v>0</v>
      </c>
      <c r="V89">
        <v>0</v>
      </c>
      <c r="W89">
        <v>0</v>
      </c>
      <c r="X89">
        <v>0</v>
      </c>
      <c r="Y89" s="116">
        <f t="shared" si="64"/>
        <v>0</v>
      </c>
      <c r="Z89">
        <v>0</v>
      </c>
      <c r="AA89">
        <v>0</v>
      </c>
      <c r="AB89" s="4">
        <f t="shared" si="65"/>
        <v>0</v>
      </c>
      <c r="AC89" s="40">
        <f t="shared" si="66"/>
        <v>0</v>
      </c>
    </row>
    <row r="90" spans="1:29" x14ac:dyDescent="0.3">
      <c r="A90" s="1">
        <v>30</v>
      </c>
      <c r="B90" s="1">
        <v>10</v>
      </c>
      <c r="C90" s="1">
        <f t="shared" si="58"/>
        <v>3</v>
      </c>
      <c r="D90" s="20" t="s">
        <v>94</v>
      </c>
      <c r="E90" s="18">
        <v>0</v>
      </c>
      <c r="F90" s="12">
        <v>0.17</v>
      </c>
      <c r="G90" s="13">
        <v>0</v>
      </c>
      <c r="H90" s="49">
        <v>0.14000000000000001</v>
      </c>
      <c r="I90" s="15">
        <f t="shared" si="59"/>
        <v>0</v>
      </c>
      <c r="J90">
        <v>0</v>
      </c>
      <c r="K90">
        <v>0</v>
      </c>
      <c r="L90" s="12">
        <v>0</v>
      </c>
      <c r="M90">
        <v>0</v>
      </c>
      <c r="N90">
        <v>0</v>
      </c>
      <c r="O90" s="12">
        <v>0</v>
      </c>
      <c r="P90" s="17">
        <f t="shared" si="60"/>
        <v>0</v>
      </c>
      <c r="Q90" s="17">
        <f t="shared" si="61"/>
        <v>0</v>
      </c>
      <c r="R90" s="18">
        <f t="shared" si="62"/>
        <v>0</v>
      </c>
      <c r="S90" s="19">
        <f t="shared" si="63"/>
        <v>0</v>
      </c>
      <c r="T90" s="116"/>
      <c r="U90">
        <v>0</v>
      </c>
      <c r="V90">
        <v>0</v>
      </c>
      <c r="W90">
        <v>0</v>
      </c>
      <c r="X90">
        <v>0</v>
      </c>
      <c r="Y90" s="116">
        <f t="shared" si="64"/>
        <v>0</v>
      </c>
      <c r="Z90">
        <v>0</v>
      </c>
      <c r="AA90">
        <v>0</v>
      </c>
      <c r="AB90" s="4">
        <f t="shared" si="65"/>
        <v>0</v>
      </c>
      <c r="AC90" s="40">
        <f t="shared" si="66"/>
        <v>0</v>
      </c>
    </row>
    <row r="91" spans="1:29" x14ac:dyDescent="0.3">
      <c r="A91" s="6">
        <v>30</v>
      </c>
      <c r="B91" s="6">
        <v>10</v>
      </c>
      <c r="C91" s="22">
        <f t="shared" si="58"/>
        <v>3</v>
      </c>
      <c r="D91" s="7" t="s">
        <v>95</v>
      </c>
      <c r="E91" s="23">
        <v>0</v>
      </c>
      <c r="F91" s="42">
        <v>0.2</v>
      </c>
      <c r="G91" s="25">
        <v>0</v>
      </c>
      <c r="H91" s="51">
        <v>0.08</v>
      </c>
      <c r="I91" s="27">
        <f t="shared" si="59"/>
        <v>0</v>
      </c>
      <c r="J91" s="25">
        <v>0</v>
      </c>
      <c r="K91" s="25">
        <v>0</v>
      </c>
      <c r="L91" s="24">
        <v>0</v>
      </c>
      <c r="M91" s="25">
        <v>0</v>
      </c>
      <c r="N91" s="25">
        <v>0</v>
      </c>
      <c r="O91" s="24">
        <v>0</v>
      </c>
      <c r="P91" s="17">
        <f t="shared" si="60"/>
        <v>0</v>
      </c>
      <c r="Q91" s="17">
        <f t="shared" si="61"/>
        <v>0</v>
      </c>
      <c r="R91" s="18">
        <f t="shared" si="62"/>
        <v>0</v>
      </c>
      <c r="S91" s="19">
        <f t="shared" si="63"/>
        <v>0</v>
      </c>
      <c r="T91" s="116"/>
      <c r="U91" s="72">
        <v>0</v>
      </c>
      <c r="V91" s="72">
        <v>0</v>
      </c>
      <c r="W91" s="72">
        <v>0</v>
      </c>
      <c r="X91" s="72">
        <v>0</v>
      </c>
      <c r="Y91" s="117">
        <f t="shared" si="64"/>
        <v>0</v>
      </c>
      <c r="Z91" s="72">
        <v>0</v>
      </c>
      <c r="AA91" s="72">
        <v>0</v>
      </c>
      <c r="AB91" s="75">
        <f t="shared" si="65"/>
        <v>0</v>
      </c>
      <c r="AC91" s="73">
        <f t="shared" si="66"/>
        <v>0</v>
      </c>
    </row>
    <row r="92" spans="1:29" x14ac:dyDescent="0.3">
      <c r="A92"/>
      <c r="B92"/>
      <c r="C92"/>
      <c r="D92" s="12"/>
      <c r="E92" s="28">
        <f t="shared" ref="E92:S92" si="67">SUM(E72:E91)</f>
        <v>8</v>
      </c>
      <c r="F92" s="29">
        <f t="shared" si="67"/>
        <v>198.05999999999995</v>
      </c>
      <c r="G92" s="28">
        <f t="shared" si="67"/>
        <v>8</v>
      </c>
      <c r="H92" s="29">
        <f t="shared" si="67"/>
        <v>3.1000000000000005</v>
      </c>
      <c r="I92" s="30">
        <f t="shared" si="67"/>
        <v>0</v>
      </c>
      <c r="J92" s="11">
        <f t="shared" si="67"/>
        <v>12</v>
      </c>
      <c r="K92" s="28">
        <f t="shared" si="67"/>
        <v>12</v>
      </c>
      <c r="L92" s="28">
        <f t="shared" si="67"/>
        <v>12</v>
      </c>
      <c r="M92" s="11">
        <f t="shared" si="67"/>
        <v>8</v>
      </c>
      <c r="N92" s="28">
        <f t="shared" si="67"/>
        <v>8</v>
      </c>
      <c r="O92" s="28">
        <f t="shared" si="67"/>
        <v>8</v>
      </c>
      <c r="P92" s="11">
        <f t="shared" si="67"/>
        <v>4</v>
      </c>
      <c r="Q92" s="28">
        <f t="shared" si="67"/>
        <v>4</v>
      </c>
      <c r="R92" s="11">
        <f t="shared" si="67"/>
        <v>0</v>
      </c>
      <c r="S92" s="31">
        <f t="shared" si="67"/>
        <v>0</v>
      </c>
      <c r="T92" s="116"/>
      <c r="U92" s="106">
        <f>SUM(U72:U91)</f>
        <v>3</v>
      </c>
      <c r="V92" s="106">
        <f t="shared" ref="V92" si="68">SUM(V72:V91)</f>
        <v>3</v>
      </c>
      <c r="W92" s="106">
        <f t="shared" ref="W92" si="69">SUM(W72:W91)</f>
        <v>3</v>
      </c>
      <c r="X92" s="106">
        <f t="shared" ref="X92" si="70">SUM(X72:X91)</f>
        <v>8</v>
      </c>
      <c r="Y92" s="116">
        <f t="shared" si="64"/>
        <v>8</v>
      </c>
      <c r="Z92" s="106">
        <f t="shared" ref="Z92" si="71">SUM(Z72:Z91)</f>
        <v>8</v>
      </c>
      <c r="AA92" s="108">
        <f t="shared" ref="AA92:AC92" si="72">SUM(AA72:AA91)</f>
        <v>8</v>
      </c>
      <c r="AB92" s="106">
        <f t="shared" si="72"/>
        <v>0</v>
      </c>
      <c r="AC92" s="101">
        <f t="shared" si="72"/>
        <v>0</v>
      </c>
    </row>
    <row r="93" spans="1:29" x14ac:dyDescent="0.3">
      <c r="A93" s="6"/>
      <c r="B93" s="6"/>
      <c r="C93" s="6"/>
      <c r="D93" s="9"/>
      <c r="E93" s="32">
        <f t="shared" ref="E93:S93" si="73">E92/20</f>
        <v>0.4</v>
      </c>
      <c r="F93" s="33">
        <f t="shared" si="73"/>
        <v>9.9029999999999969</v>
      </c>
      <c r="G93" s="32">
        <f t="shared" si="73"/>
        <v>0.4</v>
      </c>
      <c r="H93" s="33">
        <f t="shared" si="73"/>
        <v>0.15500000000000003</v>
      </c>
      <c r="I93" s="22">
        <f t="shared" si="73"/>
        <v>0</v>
      </c>
      <c r="J93" s="25">
        <f t="shared" si="73"/>
        <v>0.6</v>
      </c>
      <c r="K93" s="25">
        <f t="shared" si="73"/>
        <v>0.6</v>
      </c>
      <c r="L93" s="24">
        <f t="shared" si="73"/>
        <v>0.6</v>
      </c>
      <c r="M93" s="25">
        <f t="shared" si="73"/>
        <v>0.4</v>
      </c>
      <c r="N93" s="25">
        <f t="shared" si="73"/>
        <v>0.4</v>
      </c>
      <c r="O93" s="24">
        <f t="shared" si="73"/>
        <v>0.4</v>
      </c>
      <c r="P93" s="144">
        <f t="shared" si="73"/>
        <v>0.2</v>
      </c>
      <c r="Q93" s="144">
        <f t="shared" si="73"/>
        <v>0.2</v>
      </c>
      <c r="R93" s="140">
        <f t="shared" si="73"/>
        <v>0</v>
      </c>
      <c r="S93" s="141">
        <f t="shared" si="73"/>
        <v>0</v>
      </c>
      <c r="T93" s="116"/>
      <c r="U93" s="147">
        <f>U92/20</f>
        <v>0.15</v>
      </c>
      <c r="V93" s="146">
        <f t="shared" ref="V93" si="74">V92/20</f>
        <v>0.15</v>
      </c>
      <c r="W93" s="146">
        <f t="shared" ref="W93" si="75">W92/20</f>
        <v>0.15</v>
      </c>
      <c r="X93" s="152">
        <f t="shared" ref="X93" si="76">X92/20</f>
        <v>0.4</v>
      </c>
      <c r="Y93" s="153">
        <f t="shared" ref="Y93" si="77">Y92/20</f>
        <v>0.4</v>
      </c>
      <c r="Z93" s="107">
        <f t="shared" ref="Z93" si="78">Z92/20</f>
        <v>0.4</v>
      </c>
      <c r="AA93" s="105">
        <f t="shared" ref="AA93:AC93" si="79">AA92/20</f>
        <v>0.4</v>
      </c>
      <c r="AB93" s="150">
        <f t="shared" si="79"/>
        <v>0</v>
      </c>
      <c r="AC93" s="151">
        <f t="shared" si="79"/>
        <v>0</v>
      </c>
    </row>
    <row r="96" spans="1:29" x14ac:dyDescent="0.3">
      <c r="R96" s="98">
        <f t="shared" ref="R96:S96" si="80">(R24+R47+R70+R93)/4</f>
        <v>0.28749999999999998</v>
      </c>
      <c r="S96" s="98">
        <f t="shared" si="80"/>
        <v>0.7</v>
      </c>
      <c r="Y96" s="98">
        <f>(Y24+Y47+Y70+Y93)/4</f>
        <v>2.6750000000000003</v>
      </c>
      <c r="AB96" s="98">
        <f t="shared" ref="AB96:AC96" si="81">(AB24+AB47+AB70+AB93)/4</f>
        <v>0</v>
      </c>
      <c r="AC96" s="98">
        <f t="shared" si="81"/>
        <v>1.2500000000000001E-2</v>
      </c>
    </row>
    <row r="98" spans="21:27" x14ac:dyDescent="0.3">
      <c r="U98" s="61"/>
      <c r="V98" s="61"/>
      <c r="W98" s="61"/>
      <c r="X98" s="17"/>
      <c r="Y98" s="61"/>
      <c r="Z98" s="61"/>
      <c r="AA98" s="61"/>
    </row>
    <row r="99" spans="21:27" x14ac:dyDescent="0.3">
      <c r="U99" s="61"/>
      <c r="V99" s="61"/>
      <c r="W99" s="61"/>
      <c r="X99" s="17"/>
      <c r="Y99" s="61"/>
      <c r="Z99" s="61"/>
      <c r="AA99" s="61"/>
    </row>
    <row r="100" spans="21:27" x14ac:dyDescent="0.3">
      <c r="U100" s="61"/>
      <c r="V100" s="61"/>
      <c r="W100" s="61"/>
      <c r="X100" s="17"/>
      <c r="Y100" s="61"/>
      <c r="Z100" s="61"/>
      <c r="AA100" s="61"/>
    </row>
    <row r="101" spans="21:27" x14ac:dyDescent="0.3">
      <c r="U101" s="61"/>
      <c r="V101" s="61"/>
      <c r="W101" s="61"/>
      <c r="X101" s="17"/>
      <c r="Y101" s="61"/>
      <c r="Z101" s="61"/>
      <c r="AA101" s="61"/>
    </row>
    <row r="102" spans="21:27" x14ac:dyDescent="0.3">
      <c r="U102" s="61"/>
      <c r="V102" s="61"/>
      <c r="W102" s="61"/>
      <c r="X102" s="17"/>
      <c r="Y102" s="61"/>
      <c r="Z102" s="61"/>
      <c r="AA102" s="61"/>
    </row>
    <row r="103" spans="21:27" x14ac:dyDescent="0.3">
      <c r="U103" s="61"/>
      <c r="V103" s="61"/>
      <c r="W103" s="61"/>
      <c r="X103" s="17"/>
      <c r="Y103" s="61"/>
      <c r="Z103" s="61"/>
      <c r="AA103" s="61"/>
    </row>
    <row r="104" spans="21:27" x14ac:dyDescent="0.3">
      <c r="U104" s="61"/>
      <c r="V104" s="61"/>
      <c r="W104" s="61"/>
      <c r="X104" s="17"/>
      <c r="Y104" s="61"/>
      <c r="Z104" s="61"/>
      <c r="AA104" s="61"/>
    </row>
    <row r="105" spans="21:27" x14ac:dyDescent="0.3">
      <c r="U105" s="61"/>
      <c r="V105" s="61"/>
      <c r="W105" s="61"/>
      <c r="X105" s="17"/>
      <c r="Y105" s="61"/>
      <c r="Z105" s="61"/>
      <c r="AA105" s="61"/>
    </row>
    <row r="106" spans="21:27" x14ac:dyDescent="0.3">
      <c r="U106" s="61"/>
      <c r="V106" s="61"/>
      <c r="W106" s="61"/>
      <c r="X106" s="17"/>
      <c r="Y106" s="61"/>
      <c r="Z106" s="61"/>
      <c r="AA106" s="61"/>
    </row>
    <row r="107" spans="21:27" x14ac:dyDescent="0.3">
      <c r="U107" s="61"/>
      <c r="V107" s="61"/>
      <c r="W107" s="61"/>
      <c r="X107" s="17"/>
      <c r="Y107" s="61"/>
      <c r="Z107" s="61"/>
      <c r="AA107" s="61"/>
    </row>
    <row r="108" spans="21:27" x14ac:dyDescent="0.3">
      <c r="U108" s="61"/>
      <c r="V108" s="61"/>
      <c r="W108" s="61"/>
      <c r="X108" s="17"/>
      <c r="Y108" s="61"/>
      <c r="Z108" s="61"/>
      <c r="AA108" s="61"/>
    </row>
    <row r="109" spans="21:27" x14ac:dyDescent="0.3">
      <c r="U109" s="61"/>
      <c r="V109" s="61"/>
      <c r="W109" s="61"/>
      <c r="X109" s="17"/>
      <c r="Y109" s="61"/>
      <c r="Z109" s="61"/>
      <c r="AA109" s="61"/>
    </row>
    <row r="110" spans="21:27" x14ac:dyDescent="0.3">
      <c r="U110" s="61"/>
      <c r="V110" s="61"/>
      <c r="W110" s="61"/>
      <c r="X110" s="17"/>
      <c r="Y110" s="61"/>
      <c r="Z110" s="61"/>
      <c r="AA110" s="61"/>
    </row>
    <row r="111" spans="21:27" x14ac:dyDescent="0.3">
      <c r="U111" s="61"/>
      <c r="V111" s="61"/>
      <c r="W111" s="61"/>
      <c r="X111" s="17"/>
      <c r="Y111" s="61"/>
      <c r="Z111" s="61"/>
      <c r="AA111" s="61"/>
    </row>
    <row r="112" spans="21:27" x14ac:dyDescent="0.3">
      <c r="U112" s="61"/>
      <c r="V112" s="61"/>
      <c r="W112" s="61"/>
      <c r="X112" s="17"/>
      <c r="Y112" s="61"/>
      <c r="Z112" s="61"/>
      <c r="AA112" s="61"/>
    </row>
    <row r="113" spans="21:27" x14ac:dyDescent="0.3">
      <c r="U113" s="61"/>
      <c r="V113" s="61"/>
      <c r="W113" s="61"/>
      <c r="X113" s="17"/>
      <c r="Y113" s="61"/>
      <c r="Z113" s="61"/>
      <c r="AA113" s="61"/>
    </row>
    <row r="114" spans="21:27" x14ac:dyDescent="0.3">
      <c r="U114" s="61"/>
      <c r="V114" s="61"/>
      <c r="W114" s="61"/>
      <c r="X114" s="17"/>
      <c r="Y114" s="61"/>
      <c r="Z114" s="61"/>
      <c r="AA114" s="61"/>
    </row>
    <row r="115" spans="21:27" x14ac:dyDescent="0.3">
      <c r="U115" s="61"/>
      <c r="V115" s="61"/>
      <c r="W115" s="61"/>
      <c r="X115" s="17"/>
      <c r="Y115" s="61"/>
      <c r="Z115" s="61"/>
      <c r="AA115" s="61"/>
    </row>
    <row r="116" spans="21:27" x14ac:dyDescent="0.3">
      <c r="U116" s="61"/>
      <c r="V116" s="61"/>
      <c r="W116" s="61"/>
      <c r="X116" s="17"/>
      <c r="Y116" s="61"/>
      <c r="Z116" s="61"/>
      <c r="AA116" s="61"/>
    </row>
    <row r="117" spans="21:27" x14ac:dyDescent="0.3">
      <c r="U117" s="61"/>
      <c r="V117" s="61"/>
      <c r="W117" s="61"/>
      <c r="X117" s="17"/>
      <c r="Y117" s="61"/>
      <c r="Z117" s="61"/>
      <c r="AA117" s="61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5"/>
  <sheetViews>
    <sheetView topLeftCell="A58" zoomScaleNormal="100" workbookViewId="0">
      <selection activeCell="V98" sqref="V98"/>
    </sheetView>
  </sheetViews>
  <sheetFormatPr baseColWidth="10" defaultColWidth="8.77734375" defaultRowHeight="14.4" x14ac:dyDescent="0.3"/>
  <cols>
    <col min="1" max="3" width="4.44140625" style="1"/>
    <col min="4" max="4" width="6.77734375" style="1"/>
    <col min="5" max="5" width="6.109375"/>
    <col min="6" max="6" width="7.44140625"/>
    <col min="7" max="8" width="6.109375"/>
    <col min="9" max="9" width="7.109375" style="2"/>
    <col min="10" max="16" width="6.109375"/>
    <col min="17" max="17" width="6.109375" style="5"/>
    <col min="18" max="19" width="6.109375"/>
    <col min="20" max="20" width="8.6640625"/>
    <col min="21" max="29" width="6.44140625" customWidth="1"/>
    <col min="30" max="1025" width="8.6640625"/>
  </cols>
  <sheetData>
    <row r="1" spans="1:30" x14ac:dyDescent="0.3">
      <c r="A1"/>
      <c r="B1"/>
      <c r="C1"/>
      <c r="D1" s="3"/>
      <c r="E1" s="4"/>
      <c r="F1" s="5"/>
      <c r="I1" s="1"/>
      <c r="J1" t="s">
        <v>0</v>
      </c>
      <c r="M1" t="s">
        <v>1</v>
      </c>
      <c r="Q1"/>
    </row>
    <row r="2" spans="1:30" x14ac:dyDescent="0.3">
      <c r="A2" s="43" t="s">
        <v>2</v>
      </c>
      <c r="B2" s="43" t="s">
        <v>3</v>
      </c>
      <c r="C2" s="43" t="s">
        <v>4</v>
      </c>
      <c r="D2" s="7" t="s">
        <v>5</v>
      </c>
      <c r="E2" s="52" t="s">
        <v>6</v>
      </c>
      <c r="F2" s="53"/>
      <c r="G2" s="6" t="s">
        <v>7</v>
      </c>
      <c r="H2" s="9"/>
      <c r="I2" s="9" t="s">
        <v>8</v>
      </c>
      <c r="J2" s="8" t="s">
        <v>9</v>
      </c>
      <c r="K2" s="6" t="s">
        <v>10</v>
      </c>
      <c r="L2" s="9" t="s">
        <v>11</v>
      </c>
      <c r="M2" s="8" t="s">
        <v>9</v>
      </c>
      <c r="N2" s="6" t="s">
        <v>10</v>
      </c>
      <c r="O2" s="9" t="s">
        <v>11</v>
      </c>
      <c r="P2" s="8" t="s">
        <v>12</v>
      </c>
      <c r="Q2" s="6" t="s">
        <v>13</v>
      </c>
      <c r="R2" s="8" t="s">
        <v>14</v>
      </c>
      <c r="S2" s="9" t="s">
        <v>15</v>
      </c>
      <c r="U2" s="75" t="s">
        <v>316</v>
      </c>
      <c r="V2" s="72" t="s">
        <v>317</v>
      </c>
      <c r="W2" s="72" t="s">
        <v>318</v>
      </c>
      <c r="X2" s="72" t="s">
        <v>320</v>
      </c>
      <c r="Y2" s="123" t="s">
        <v>319</v>
      </c>
      <c r="Z2" s="123" t="s">
        <v>321</v>
      </c>
      <c r="AA2" s="74" t="s">
        <v>322</v>
      </c>
      <c r="AB2" s="123" t="s">
        <v>323</v>
      </c>
      <c r="AC2" s="113" t="s">
        <v>324</v>
      </c>
    </row>
    <row r="3" spans="1:30" x14ac:dyDescent="0.3">
      <c r="A3">
        <v>40</v>
      </c>
      <c r="B3">
        <v>5</v>
      </c>
      <c r="C3">
        <f t="shared" ref="C3:C22" si="0">A3/B3</f>
        <v>8</v>
      </c>
      <c r="D3" s="54" t="s">
        <v>96</v>
      </c>
      <c r="E3" s="18">
        <v>6</v>
      </c>
      <c r="F3" s="29">
        <v>0.26</v>
      </c>
      <c r="G3" s="5">
        <v>11</v>
      </c>
      <c r="H3" s="38">
        <v>0.38</v>
      </c>
      <c r="I3" s="46">
        <f t="shared" ref="I3:I22" si="1">G3-E3</f>
        <v>5</v>
      </c>
      <c r="J3">
        <v>46</v>
      </c>
      <c r="K3" s="55">
        <v>37</v>
      </c>
      <c r="L3" s="38">
        <v>42</v>
      </c>
      <c r="M3">
        <v>15</v>
      </c>
      <c r="N3">
        <v>12</v>
      </c>
      <c r="O3" s="38">
        <v>12</v>
      </c>
      <c r="P3" s="17">
        <f t="shared" ref="P3:P22" si="2">K3-E3</f>
        <v>31</v>
      </c>
      <c r="Q3" s="56">
        <f t="shared" ref="Q3:Q22" si="3">J3-E3</f>
        <v>40</v>
      </c>
      <c r="R3" s="11">
        <f t="shared" ref="R3:R22" si="4">N3-G3</f>
        <v>1</v>
      </c>
      <c r="S3" s="12">
        <f t="shared" ref="S3:S22" si="5">M3-G3</f>
        <v>4</v>
      </c>
      <c r="U3" s="4">
        <v>6</v>
      </c>
      <c r="V3">
        <v>6</v>
      </c>
      <c r="W3">
        <v>8</v>
      </c>
      <c r="X3">
        <v>11</v>
      </c>
      <c r="Y3" s="121">
        <f>MAX(U3:X3)</f>
        <v>11</v>
      </c>
      <c r="Z3" s="78">
        <v>11</v>
      </c>
      <c r="AA3">
        <v>11</v>
      </c>
      <c r="AB3" s="4">
        <f>Z3-Y3</f>
        <v>0</v>
      </c>
      <c r="AC3" s="40">
        <f>AA3-Y3</f>
        <v>0</v>
      </c>
      <c r="AD3" s="4"/>
    </row>
    <row r="4" spans="1:30" x14ac:dyDescent="0.3">
      <c r="A4">
        <v>40</v>
      </c>
      <c r="B4">
        <v>5</v>
      </c>
      <c r="C4">
        <f t="shared" si="0"/>
        <v>8</v>
      </c>
      <c r="D4" s="54" t="s">
        <v>97</v>
      </c>
      <c r="E4" s="18">
        <v>5</v>
      </c>
      <c r="F4" s="21">
        <v>0.06</v>
      </c>
      <c r="G4" s="5">
        <v>9</v>
      </c>
      <c r="H4" s="12">
        <v>0.35</v>
      </c>
      <c r="I4" s="15">
        <f t="shared" si="1"/>
        <v>4</v>
      </c>
      <c r="J4">
        <v>38</v>
      </c>
      <c r="K4" s="55">
        <v>37</v>
      </c>
      <c r="L4" s="12">
        <v>39</v>
      </c>
      <c r="M4">
        <v>10</v>
      </c>
      <c r="N4">
        <v>10</v>
      </c>
      <c r="O4" s="12">
        <v>10</v>
      </c>
      <c r="P4" s="17">
        <f t="shared" si="2"/>
        <v>32</v>
      </c>
      <c r="Q4" s="56">
        <f t="shared" si="3"/>
        <v>33</v>
      </c>
      <c r="R4" s="18">
        <f t="shared" si="4"/>
        <v>1</v>
      </c>
      <c r="S4" s="12">
        <f t="shared" si="5"/>
        <v>1</v>
      </c>
      <c r="U4" s="4">
        <v>5</v>
      </c>
      <c r="V4">
        <v>5</v>
      </c>
      <c r="W4">
        <v>7</v>
      </c>
      <c r="X4">
        <v>9</v>
      </c>
      <c r="Y4" s="116">
        <f t="shared" ref="Y4:Y22" si="6">MAX(U4:X4)</f>
        <v>9</v>
      </c>
      <c r="Z4" s="78">
        <v>9</v>
      </c>
      <c r="AA4">
        <v>10</v>
      </c>
      <c r="AB4" s="4">
        <f t="shared" ref="AB4:AB22" si="7">Z4-Y4</f>
        <v>0</v>
      </c>
      <c r="AC4" s="40">
        <f t="shared" ref="AC4:AC22" si="8">AA4-Y4</f>
        <v>1</v>
      </c>
      <c r="AD4" s="4"/>
    </row>
    <row r="5" spans="1:30" x14ac:dyDescent="0.3">
      <c r="A5">
        <v>40</v>
      </c>
      <c r="B5">
        <v>5</v>
      </c>
      <c r="C5">
        <f t="shared" si="0"/>
        <v>8</v>
      </c>
      <c r="D5" s="54" t="s">
        <v>98</v>
      </c>
      <c r="E5" s="18">
        <v>5</v>
      </c>
      <c r="F5" s="21">
        <v>0.13</v>
      </c>
      <c r="G5" s="5">
        <v>8</v>
      </c>
      <c r="H5" s="12">
        <v>0.28000000000000003</v>
      </c>
      <c r="I5" s="15">
        <f t="shared" si="1"/>
        <v>3</v>
      </c>
      <c r="J5">
        <v>20</v>
      </c>
      <c r="K5">
        <v>19</v>
      </c>
      <c r="L5" s="12">
        <v>29</v>
      </c>
      <c r="M5">
        <v>9</v>
      </c>
      <c r="N5">
        <v>9</v>
      </c>
      <c r="O5" s="12">
        <v>9</v>
      </c>
      <c r="P5" s="17">
        <f t="shared" si="2"/>
        <v>14</v>
      </c>
      <c r="Q5" s="56">
        <f t="shared" si="3"/>
        <v>15</v>
      </c>
      <c r="R5" s="18">
        <f t="shared" si="4"/>
        <v>1</v>
      </c>
      <c r="S5" s="12">
        <f t="shared" si="5"/>
        <v>1</v>
      </c>
      <c r="U5" s="4">
        <v>5</v>
      </c>
      <c r="V5">
        <v>5</v>
      </c>
      <c r="W5">
        <v>8</v>
      </c>
      <c r="X5">
        <v>8</v>
      </c>
      <c r="Y5" s="116">
        <f t="shared" si="6"/>
        <v>8</v>
      </c>
      <c r="Z5" s="78">
        <v>8</v>
      </c>
      <c r="AA5">
        <v>8</v>
      </c>
      <c r="AB5" s="4">
        <f t="shared" si="7"/>
        <v>0</v>
      </c>
      <c r="AC5" s="40">
        <f t="shared" si="8"/>
        <v>0</v>
      </c>
      <c r="AD5" s="4"/>
    </row>
    <row r="6" spans="1:30" x14ac:dyDescent="0.3">
      <c r="A6">
        <v>40</v>
      </c>
      <c r="B6">
        <v>5</v>
      </c>
      <c r="C6">
        <f t="shared" si="0"/>
        <v>8</v>
      </c>
      <c r="D6" s="54" t="s">
        <v>99</v>
      </c>
      <c r="E6" s="18">
        <v>5</v>
      </c>
      <c r="F6" s="21">
        <v>0.2</v>
      </c>
      <c r="G6" s="5">
        <v>10</v>
      </c>
      <c r="H6" s="21">
        <v>1.1000000000000001</v>
      </c>
      <c r="I6" s="15">
        <f t="shared" si="1"/>
        <v>5</v>
      </c>
      <c r="J6">
        <v>41</v>
      </c>
      <c r="K6" s="55">
        <v>34</v>
      </c>
      <c r="L6" s="12">
        <v>37</v>
      </c>
      <c r="M6">
        <v>13</v>
      </c>
      <c r="N6">
        <v>12</v>
      </c>
      <c r="O6" s="12">
        <v>12</v>
      </c>
      <c r="P6" s="17">
        <f t="shared" si="2"/>
        <v>29</v>
      </c>
      <c r="Q6" s="56">
        <f t="shared" si="3"/>
        <v>36</v>
      </c>
      <c r="R6" s="18">
        <f t="shared" si="4"/>
        <v>2</v>
      </c>
      <c r="S6" s="12">
        <f t="shared" si="5"/>
        <v>3</v>
      </c>
      <c r="U6" s="4">
        <v>5</v>
      </c>
      <c r="V6">
        <v>5</v>
      </c>
      <c r="W6">
        <v>8</v>
      </c>
      <c r="X6">
        <v>10</v>
      </c>
      <c r="Y6" s="116">
        <f t="shared" si="6"/>
        <v>10</v>
      </c>
      <c r="Z6" s="78">
        <v>10</v>
      </c>
      <c r="AA6">
        <v>10</v>
      </c>
      <c r="AB6" s="4">
        <f t="shared" si="7"/>
        <v>0</v>
      </c>
      <c r="AC6" s="40">
        <f t="shared" si="8"/>
        <v>0</v>
      </c>
      <c r="AD6" s="4"/>
    </row>
    <row r="7" spans="1:30" x14ac:dyDescent="0.3">
      <c r="A7">
        <v>40</v>
      </c>
      <c r="B7">
        <v>5</v>
      </c>
      <c r="C7">
        <f t="shared" si="0"/>
        <v>8</v>
      </c>
      <c r="D7" s="54" t="s">
        <v>100</v>
      </c>
      <c r="E7" s="18">
        <v>4</v>
      </c>
      <c r="F7" s="21">
        <v>0.17</v>
      </c>
      <c r="G7" s="5">
        <v>6</v>
      </c>
      <c r="H7" s="12">
        <v>0.22</v>
      </c>
      <c r="I7" s="15">
        <f t="shared" si="1"/>
        <v>2</v>
      </c>
      <c r="J7">
        <v>23</v>
      </c>
      <c r="K7">
        <v>21</v>
      </c>
      <c r="L7" s="12">
        <v>23</v>
      </c>
      <c r="M7">
        <v>9</v>
      </c>
      <c r="N7">
        <v>8</v>
      </c>
      <c r="O7" s="12">
        <v>8</v>
      </c>
      <c r="P7" s="17">
        <f t="shared" si="2"/>
        <v>17</v>
      </c>
      <c r="Q7" s="56">
        <f t="shared" si="3"/>
        <v>19</v>
      </c>
      <c r="R7" s="18">
        <f t="shared" si="4"/>
        <v>2</v>
      </c>
      <c r="S7" s="12">
        <f t="shared" si="5"/>
        <v>3</v>
      </c>
      <c r="U7" s="4">
        <v>4</v>
      </c>
      <c r="V7">
        <v>4</v>
      </c>
      <c r="W7">
        <v>5</v>
      </c>
      <c r="X7">
        <v>6</v>
      </c>
      <c r="Y7" s="116">
        <f t="shared" si="6"/>
        <v>6</v>
      </c>
      <c r="Z7" s="78">
        <v>6</v>
      </c>
      <c r="AA7">
        <v>6</v>
      </c>
      <c r="AB7" s="4">
        <f t="shared" si="7"/>
        <v>0</v>
      </c>
      <c r="AC7" s="40">
        <f t="shared" si="8"/>
        <v>0</v>
      </c>
      <c r="AD7" s="4"/>
    </row>
    <row r="8" spans="1:30" x14ac:dyDescent="0.3">
      <c r="A8">
        <v>40</v>
      </c>
      <c r="B8">
        <v>5</v>
      </c>
      <c r="C8">
        <f t="shared" si="0"/>
        <v>8</v>
      </c>
      <c r="D8" s="54" t="s">
        <v>101</v>
      </c>
      <c r="E8" s="18">
        <v>5</v>
      </c>
      <c r="F8" s="21">
        <v>0.64</v>
      </c>
      <c r="G8" s="5">
        <v>12</v>
      </c>
      <c r="H8" s="12">
        <v>1.76</v>
      </c>
      <c r="I8" s="15">
        <f t="shared" si="1"/>
        <v>7</v>
      </c>
      <c r="J8">
        <v>47</v>
      </c>
      <c r="K8" s="55">
        <v>40</v>
      </c>
      <c r="L8" s="12">
        <v>49</v>
      </c>
      <c r="M8">
        <v>14</v>
      </c>
      <c r="N8">
        <v>13</v>
      </c>
      <c r="O8" s="12">
        <v>13</v>
      </c>
      <c r="P8" s="17">
        <f t="shared" si="2"/>
        <v>35</v>
      </c>
      <c r="Q8" s="56">
        <f t="shared" si="3"/>
        <v>42</v>
      </c>
      <c r="R8" s="18">
        <f t="shared" si="4"/>
        <v>1</v>
      </c>
      <c r="S8" s="12">
        <f t="shared" si="5"/>
        <v>2</v>
      </c>
      <c r="U8" s="4">
        <v>4</v>
      </c>
      <c r="V8">
        <v>4</v>
      </c>
      <c r="W8">
        <v>10</v>
      </c>
      <c r="X8">
        <v>12</v>
      </c>
      <c r="Y8" s="116">
        <f t="shared" si="6"/>
        <v>12</v>
      </c>
      <c r="Z8" s="78">
        <v>12</v>
      </c>
      <c r="AA8">
        <v>12</v>
      </c>
      <c r="AB8" s="4">
        <f t="shared" si="7"/>
        <v>0</v>
      </c>
      <c r="AC8" s="40">
        <f t="shared" si="8"/>
        <v>0</v>
      </c>
      <c r="AD8" s="4"/>
    </row>
    <row r="9" spans="1:30" x14ac:dyDescent="0.3">
      <c r="A9">
        <v>40</v>
      </c>
      <c r="B9">
        <v>5</v>
      </c>
      <c r="C9">
        <f t="shared" si="0"/>
        <v>8</v>
      </c>
      <c r="D9" s="54" t="s">
        <v>102</v>
      </c>
      <c r="E9" s="18">
        <v>6</v>
      </c>
      <c r="F9" s="21">
        <v>0.27</v>
      </c>
      <c r="G9" s="5">
        <v>11</v>
      </c>
      <c r="H9" s="12">
        <v>0.38</v>
      </c>
      <c r="I9" s="15">
        <f t="shared" si="1"/>
        <v>5</v>
      </c>
      <c r="J9">
        <v>45</v>
      </c>
      <c r="K9" s="55">
        <v>35</v>
      </c>
      <c r="L9" s="12">
        <v>45</v>
      </c>
      <c r="M9">
        <v>13</v>
      </c>
      <c r="N9">
        <v>11</v>
      </c>
      <c r="O9" s="12">
        <v>11</v>
      </c>
      <c r="P9" s="17">
        <f t="shared" si="2"/>
        <v>29</v>
      </c>
      <c r="Q9" s="56">
        <f t="shared" si="3"/>
        <v>39</v>
      </c>
      <c r="R9" s="18">
        <f t="shared" si="4"/>
        <v>0</v>
      </c>
      <c r="S9" s="12">
        <f t="shared" si="5"/>
        <v>2</v>
      </c>
      <c r="U9" s="4">
        <v>5</v>
      </c>
      <c r="V9">
        <v>6</v>
      </c>
      <c r="W9">
        <v>10</v>
      </c>
      <c r="X9">
        <v>11</v>
      </c>
      <c r="Y9" s="116">
        <f t="shared" si="6"/>
        <v>11</v>
      </c>
      <c r="Z9" s="78">
        <v>11</v>
      </c>
      <c r="AA9">
        <v>11</v>
      </c>
      <c r="AB9" s="4">
        <f t="shared" si="7"/>
        <v>0</v>
      </c>
      <c r="AC9" s="40">
        <f t="shared" si="8"/>
        <v>0</v>
      </c>
      <c r="AD9" s="4"/>
    </row>
    <row r="10" spans="1:30" x14ac:dyDescent="0.3">
      <c r="A10">
        <v>40</v>
      </c>
      <c r="B10">
        <v>5</v>
      </c>
      <c r="C10">
        <f t="shared" si="0"/>
        <v>8</v>
      </c>
      <c r="D10" s="54" t="s">
        <v>103</v>
      </c>
      <c r="E10" s="18">
        <v>6</v>
      </c>
      <c r="F10" s="21">
        <v>0.17</v>
      </c>
      <c r="G10" s="5">
        <v>12</v>
      </c>
      <c r="H10" s="12">
        <v>0.77</v>
      </c>
      <c r="I10" s="15">
        <f t="shared" si="1"/>
        <v>6</v>
      </c>
      <c r="J10">
        <v>35</v>
      </c>
      <c r="K10" s="61">
        <v>32</v>
      </c>
      <c r="L10" s="12">
        <v>34</v>
      </c>
      <c r="M10">
        <v>20</v>
      </c>
      <c r="N10">
        <v>16</v>
      </c>
      <c r="O10" s="12">
        <v>20</v>
      </c>
      <c r="P10" s="17">
        <f t="shared" si="2"/>
        <v>26</v>
      </c>
      <c r="Q10" s="56">
        <f t="shared" si="3"/>
        <v>29</v>
      </c>
      <c r="R10" s="18">
        <f t="shared" si="4"/>
        <v>4</v>
      </c>
      <c r="S10" s="12">
        <f t="shared" si="5"/>
        <v>8</v>
      </c>
      <c r="U10" s="4">
        <v>6</v>
      </c>
      <c r="V10">
        <v>6</v>
      </c>
      <c r="W10">
        <v>10</v>
      </c>
      <c r="X10">
        <v>12</v>
      </c>
      <c r="Y10" s="116">
        <f t="shared" si="6"/>
        <v>12</v>
      </c>
      <c r="Z10" s="78">
        <v>12</v>
      </c>
      <c r="AA10">
        <v>12</v>
      </c>
      <c r="AB10" s="4">
        <f t="shared" si="7"/>
        <v>0</v>
      </c>
      <c r="AC10" s="40">
        <f t="shared" si="8"/>
        <v>0</v>
      </c>
      <c r="AD10" s="4"/>
    </row>
    <row r="11" spans="1:30" x14ac:dyDescent="0.3">
      <c r="A11">
        <v>40</v>
      </c>
      <c r="B11">
        <v>5</v>
      </c>
      <c r="C11">
        <f t="shared" si="0"/>
        <v>8</v>
      </c>
      <c r="D11" s="54" t="s">
        <v>104</v>
      </c>
      <c r="E11" s="18">
        <v>3</v>
      </c>
      <c r="F11" s="21">
        <v>0.37</v>
      </c>
      <c r="G11" s="5">
        <v>6</v>
      </c>
      <c r="H11" s="12">
        <v>0.28000000000000003</v>
      </c>
      <c r="I11" s="15">
        <f t="shared" si="1"/>
        <v>3</v>
      </c>
      <c r="J11">
        <v>16</v>
      </c>
      <c r="K11">
        <v>15</v>
      </c>
      <c r="L11" s="12">
        <v>17</v>
      </c>
      <c r="M11">
        <v>9</v>
      </c>
      <c r="N11">
        <v>9</v>
      </c>
      <c r="O11" s="12">
        <v>9</v>
      </c>
      <c r="P11" s="17">
        <f t="shared" si="2"/>
        <v>12</v>
      </c>
      <c r="Q11" s="56">
        <f t="shared" si="3"/>
        <v>13</v>
      </c>
      <c r="R11" s="18">
        <f t="shared" si="4"/>
        <v>3</v>
      </c>
      <c r="S11" s="12">
        <f t="shared" si="5"/>
        <v>3</v>
      </c>
      <c r="U11" s="4">
        <v>3</v>
      </c>
      <c r="V11">
        <v>3</v>
      </c>
      <c r="W11">
        <v>5</v>
      </c>
      <c r="X11">
        <v>6</v>
      </c>
      <c r="Y11" s="116">
        <f t="shared" si="6"/>
        <v>6</v>
      </c>
      <c r="Z11" s="78">
        <v>6</v>
      </c>
      <c r="AA11">
        <v>6</v>
      </c>
      <c r="AB11" s="4">
        <f t="shared" si="7"/>
        <v>0</v>
      </c>
      <c r="AC11" s="40">
        <f t="shared" si="8"/>
        <v>0</v>
      </c>
      <c r="AD11" s="4"/>
    </row>
    <row r="12" spans="1:30" x14ac:dyDescent="0.3">
      <c r="A12">
        <v>40</v>
      </c>
      <c r="B12">
        <v>5</v>
      </c>
      <c r="C12">
        <f t="shared" si="0"/>
        <v>8</v>
      </c>
      <c r="D12" s="54" t="s">
        <v>105</v>
      </c>
      <c r="E12" s="18">
        <v>6</v>
      </c>
      <c r="F12" s="21">
        <v>0.16</v>
      </c>
      <c r="G12" s="5">
        <v>10</v>
      </c>
      <c r="H12" s="12">
        <v>0.62</v>
      </c>
      <c r="I12" s="15">
        <f t="shared" si="1"/>
        <v>4</v>
      </c>
      <c r="J12">
        <v>37</v>
      </c>
      <c r="K12" s="55">
        <v>28</v>
      </c>
      <c r="L12" s="12">
        <v>40</v>
      </c>
      <c r="M12">
        <v>12</v>
      </c>
      <c r="N12">
        <v>12</v>
      </c>
      <c r="O12" s="12">
        <v>12</v>
      </c>
      <c r="P12" s="17">
        <f t="shared" si="2"/>
        <v>22</v>
      </c>
      <c r="Q12" s="56">
        <f t="shared" si="3"/>
        <v>31</v>
      </c>
      <c r="R12" s="18">
        <f t="shared" si="4"/>
        <v>2</v>
      </c>
      <c r="S12" s="12">
        <f t="shared" si="5"/>
        <v>2</v>
      </c>
      <c r="U12" s="4">
        <v>5</v>
      </c>
      <c r="V12">
        <v>6</v>
      </c>
      <c r="W12">
        <v>9</v>
      </c>
      <c r="X12">
        <v>10</v>
      </c>
      <c r="Y12" s="116">
        <f t="shared" si="6"/>
        <v>10</v>
      </c>
      <c r="Z12" s="78">
        <v>10</v>
      </c>
      <c r="AA12">
        <v>11</v>
      </c>
      <c r="AB12" s="4">
        <f t="shared" si="7"/>
        <v>0</v>
      </c>
      <c r="AC12" s="40">
        <f t="shared" si="8"/>
        <v>1</v>
      </c>
      <c r="AD12" s="4"/>
    </row>
    <row r="13" spans="1:30" x14ac:dyDescent="0.3">
      <c r="A13">
        <v>40</v>
      </c>
      <c r="B13">
        <v>5</v>
      </c>
      <c r="C13">
        <f t="shared" si="0"/>
        <v>8</v>
      </c>
      <c r="D13" s="54" t="s">
        <v>106</v>
      </c>
      <c r="E13" s="18">
        <v>5</v>
      </c>
      <c r="F13" s="21">
        <v>0.32</v>
      </c>
      <c r="G13" s="5">
        <v>10</v>
      </c>
      <c r="H13" s="12">
        <v>0.93</v>
      </c>
      <c r="I13" s="15">
        <f t="shared" si="1"/>
        <v>5</v>
      </c>
      <c r="J13">
        <v>45</v>
      </c>
      <c r="K13" s="55">
        <v>38</v>
      </c>
      <c r="L13" s="12">
        <v>40</v>
      </c>
      <c r="M13">
        <v>16</v>
      </c>
      <c r="N13">
        <v>12</v>
      </c>
      <c r="O13" s="12">
        <v>14</v>
      </c>
      <c r="P13" s="17">
        <f t="shared" si="2"/>
        <v>33</v>
      </c>
      <c r="Q13" s="56">
        <f t="shared" si="3"/>
        <v>40</v>
      </c>
      <c r="R13" s="18">
        <f t="shared" si="4"/>
        <v>2</v>
      </c>
      <c r="S13" s="12">
        <f t="shared" si="5"/>
        <v>6</v>
      </c>
      <c r="U13" s="4">
        <v>5</v>
      </c>
      <c r="V13">
        <v>5</v>
      </c>
      <c r="W13">
        <v>7</v>
      </c>
      <c r="X13">
        <v>10</v>
      </c>
      <c r="Y13" s="116">
        <f t="shared" si="6"/>
        <v>10</v>
      </c>
      <c r="Z13" s="78">
        <v>10</v>
      </c>
      <c r="AA13">
        <v>10</v>
      </c>
      <c r="AB13" s="4">
        <f t="shared" si="7"/>
        <v>0</v>
      </c>
      <c r="AC13" s="40">
        <f t="shared" si="8"/>
        <v>0</v>
      </c>
      <c r="AD13" s="4"/>
    </row>
    <row r="14" spans="1:30" x14ac:dyDescent="0.3">
      <c r="A14">
        <v>40</v>
      </c>
      <c r="B14">
        <v>5</v>
      </c>
      <c r="C14">
        <f t="shared" si="0"/>
        <v>8</v>
      </c>
      <c r="D14" s="54" t="s">
        <v>107</v>
      </c>
      <c r="E14" s="18">
        <v>5</v>
      </c>
      <c r="F14" s="21">
        <v>0.28999999999999998</v>
      </c>
      <c r="G14" s="5">
        <v>12</v>
      </c>
      <c r="H14" s="12">
        <v>0.49</v>
      </c>
      <c r="I14" s="15">
        <f t="shared" si="1"/>
        <v>7</v>
      </c>
      <c r="J14">
        <v>30</v>
      </c>
      <c r="K14" s="55">
        <v>28</v>
      </c>
      <c r="L14" s="12">
        <v>30</v>
      </c>
      <c r="M14">
        <v>15</v>
      </c>
      <c r="N14">
        <v>12</v>
      </c>
      <c r="O14" s="12">
        <v>12</v>
      </c>
      <c r="P14" s="17">
        <f t="shared" si="2"/>
        <v>23</v>
      </c>
      <c r="Q14" s="56">
        <f t="shared" si="3"/>
        <v>25</v>
      </c>
      <c r="R14" s="18">
        <f t="shared" si="4"/>
        <v>0</v>
      </c>
      <c r="S14" s="12">
        <f t="shared" si="5"/>
        <v>3</v>
      </c>
      <c r="U14" s="4">
        <v>5</v>
      </c>
      <c r="V14">
        <v>5</v>
      </c>
      <c r="W14">
        <v>9</v>
      </c>
      <c r="X14">
        <v>12</v>
      </c>
      <c r="Y14" s="116">
        <f t="shared" si="6"/>
        <v>12</v>
      </c>
      <c r="Z14" s="78">
        <v>12</v>
      </c>
      <c r="AA14">
        <v>12</v>
      </c>
      <c r="AB14" s="4">
        <f t="shared" si="7"/>
        <v>0</v>
      </c>
      <c r="AC14" s="40">
        <f t="shared" si="8"/>
        <v>0</v>
      </c>
      <c r="AD14" s="4"/>
    </row>
    <row r="15" spans="1:30" x14ac:dyDescent="0.3">
      <c r="A15">
        <v>40</v>
      </c>
      <c r="B15">
        <v>5</v>
      </c>
      <c r="C15">
        <f t="shared" si="0"/>
        <v>8</v>
      </c>
      <c r="D15" s="54" t="s">
        <v>108</v>
      </c>
      <c r="E15" s="18">
        <v>4</v>
      </c>
      <c r="F15" s="21">
        <v>0.16</v>
      </c>
      <c r="G15" s="5">
        <v>9</v>
      </c>
      <c r="H15" s="12">
        <v>0.43</v>
      </c>
      <c r="I15" s="15">
        <f t="shared" si="1"/>
        <v>5</v>
      </c>
      <c r="J15">
        <v>36</v>
      </c>
      <c r="K15">
        <v>25</v>
      </c>
      <c r="L15" s="12">
        <v>34</v>
      </c>
      <c r="M15">
        <v>15</v>
      </c>
      <c r="N15">
        <v>11</v>
      </c>
      <c r="O15" s="12">
        <v>12</v>
      </c>
      <c r="P15" s="17">
        <f t="shared" si="2"/>
        <v>21</v>
      </c>
      <c r="Q15" s="56">
        <f t="shared" si="3"/>
        <v>32</v>
      </c>
      <c r="R15" s="18">
        <f t="shared" si="4"/>
        <v>2</v>
      </c>
      <c r="S15" s="12">
        <f t="shared" si="5"/>
        <v>6</v>
      </c>
      <c r="U15" s="4">
        <v>4</v>
      </c>
      <c r="V15">
        <v>4</v>
      </c>
      <c r="W15">
        <v>8</v>
      </c>
      <c r="X15">
        <v>9</v>
      </c>
      <c r="Y15" s="116">
        <f t="shared" si="6"/>
        <v>9</v>
      </c>
      <c r="Z15" s="78">
        <v>9</v>
      </c>
      <c r="AA15">
        <v>9</v>
      </c>
      <c r="AB15" s="4">
        <f t="shared" si="7"/>
        <v>0</v>
      </c>
      <c r="AC15" s="40">
        <f t="shared" si="8"/>
        <v>0</v>
      </c>
      <c r="AD15" s="4"/>
    </row>
    <row r="16" spans="1:30" x14ac:dyDescent="0.3">
      <c r="A16">
        <v>40</v>
      </c>
      <c r="B16">
        <v>5</v>
      </c>
      <c r="C16">
        <f t="shared" si="0"/>
        <v>8</v>
      </c>
      <c r="D16" s="54" t="s">
        <v>109</v>
      </c>
      <c r="E16" s="18">
        <v>4</v>
      </c>
      <c r="F16" s="21">
        <v>0.24</v>
      </c>
      <c r="G16" s="5">
        <v>10</v>
      </c>
      <c r="H16" s="12">
        <v>0.41</v>
      </c>
      <c r="I16" s="15">
        <f t="shared" si="1"/>
        <v>6</v>
      </c>
      <c r="J16">
        <v>30</v>
      </c>
      <c r="K16" s="55">
        <v>29</v>
      </c>
      <c r="L16" s="12">
        <v>31</v>
      </c>
      <c r="M16">
        <v>13</v>
      </c>
      <c r="N16">
        <v>12</v>
      </c>
      <c r="O16" s="12">
        <v>13</v>
      </c>
      <c r="P16" s="17">
        <f t="shared" si="2"/>
        <v>25</v>
      </c>
      <c r="Q16" s="56">
        <f t="shared" si="3"/>
        <v>26</v>
      </c>
      <c r="R16" s="18">
        <f t="shared" si="4"/>
        <v>2</v>
      </c>
      <c r="S16" s="12">
        <f t="shared" si="5"/>
        <v>3</v>
      </c>
      <c r="U16" s="4">
        <v>4</v>
      </c>
      <c r="V16">
        <v>4</v>
      </c>
      <c r="W16">
        <v>7</v>
      </c>
      <c r="X16">
        <v>10</v>
      </c>
      <c r="Y16" s="116">
        <f t="shared" si="6"/>
        <v>10</v>
      </c>
      <c r="Z16" s="78">
        <v>10</v>
      </c>
      <c r="AA16">
        <v>10</v>
      </c>
      <c r="AB16" s="4">
        <f t="shared" si="7"/>
        <v>0</v>
      </c>
      <c r="AC16" s="40">
        <f t="shared" si="8"/>
        <v>0</v>
      </c>
      <c r="AD16" s="4"/>
    </row>
    <row r="17" spans="1:30" x14ac:dyDescent="0.3">
      <c r="A17">
        <v>40</v>
      </c>
      <c r="B17">
        <v>5</v>
      </c>
      <c r="C17">
        <f t="shared" si="0"/>
        <v>8</v>
      </c>
      <c r="D17" s="54" t="s">
        <v>110</v>
      </c>
      <c r="E17" s="18">
        <v>6</v>
      </c>
      <c r="F17" s="21">
        <v>0.15</v>
      </c>
      <c r="G17" s="5">
        <v>8</v>
      </c>
      <c r="H17" s="12">
        <v>0.15</v>
      </c>
      <c r="I17" s="15">
        <f t="shared" si="1"/>
        <v>2</v>
      </c>
      <c r="J17">
        <v>29</v>
      </c>
      <c r="K17">
        <v>27</v>
      </c>
      <c r="L17" s="12">
        <v>34</v>
      </c>
      <c r="M17">
        <v>9</v>
      </c>
      <c r="N17">
        <v>9</v>
      </c>
      <c r="O17" s="12">
        <v>9</v>
      </c>
      <c r="P17" s="17">
        <f t="shared" si="2"/>
        <v>21</v>
      </c>
      <c r="Q17" s="56">
        <f t="shared" si="3"/>
        <v>23</v>
      </c>
      <c r="R17" s="18">
        <f t="shared" si="4"/>
        <v>1</v>
      </c>
      <c r="S17" s="12">
        <f t="shared" si="5"/>
        <v>1</v>
      </c>
      <c r="U17" s="4">
        <v>6</v>
      </c>
      <c r="V17">
        <v>6</v>
      </c>
      <c r="W17">
        <v>7</v>
      </c>
      <c r="X17">
        <v>8</v>
      </c>
      <c r="Y17" s="116">
        <f t="shared" si="6"/>
        <v>8</v>
      </c>
      <c r="Z17" s="78">
        <v>8</v>
      </c>
      <c r="AA17">
        <v>8</v>
      </c>
      <c r="AB17" s="4">
        <f t="shared" si="7"/>
        <v>0</v>
      </c>
      <c r="AC17" s="40">
        <f t="shared" si="8"/>
        <v>0</v>
      </c>
      <c r="AD17" s="4"/>
    </row>
    <row r="18" spans="1:30" x14ac:dyDescent="0.3">
      <c r="A18">
        <v>40</v>
      </c>
      <c r="B18">
        <v>5</v>
      </c>
      <c r="C18">
        <f t="shared" si="0"/>
        <v>8</v>
      </c>
      <c r="D18" s="54" t="s">
        <v>111</v>
      </c>
      <c r="E18" s="18">
        <v>6</v>
      </c>
      <c r="F18" s="21">
        <v>0.23</v>
      </c>
      <c r="G18" s="5">
        <v>10</v>
      </c>
      <c r="H18" s="12">
        <v>0.44</v>
      </c>
      <c r="I18" s="15">
        <f t="shared" si="1"/>
        <v>4</v>
      </c>
      <c r="J18">
        <v>25</v>
      </c>
      <c r="K18">
        <v>24</v>
      </c>
      <c r="L18" s="12">
        <v>24</v>
      </c>
      <c r="M18">
        <v>17</v>
      </c>
      <c r="N18">
        <v>12</v>
      </c>
      <c r="O18" s="12">
        <v>15</v>
      </c>
      <c r="P18" s="17">
        <f t="shared" si="2"/>
        <v>18</v>
      </c>
      <c r="Q18" s="56">
        <f t="shared" si="3"/>
        <v>19</v>
      </c>
      <c r="R18" s="18">
        <f t="shared" si="4"/>
        <v>2</v>
      </c>
      <c r="S18" s="12">
        <f t="shared" si="5"/>
        <v>7</v>
      </c>
      <c r="U18" s="4">
        <v>6</v>
      </c>
      <c r="V18">
        <v>6</v>
      </c>
      <c r="W18">
        <v>9</v>
      </c>
      <c r="X18">
        <v>10</v>
      </c>
      <c r="Y18" s="116">
        <f t="shared" si="6"/>
        <v>10</v>
      </c>
      <c r="Z18" s="78">
        <v>10</v>
      </c>
      <c r="AA18">
        <v>10</v>
      </c>
      <c r="AB18" s="4">
        <f t="shared" si="7"/>
        <v>0</v>
      </c>
      <c r="AC18" s="40">
        <f t="shared" si="8"/>
        <v>0</v>
      </c>
      <c r="AD18" s="4"/>
    </row>
    <row r="19" spans="1:30" x14ac:dyDescent="0.3">
      <c r="A19">
        <v>40</v>
      </c>
      <c r="B19">
        <v>5</v>
      </c>
      <c r="C19">
        <f t="shared" si="0"/>
        <v>8</v>
      </c>
      <c r="D19" s="54" t="s">
        <v>112</v>
      </c>
      <c r="E19" s="18">
        <v>5</v>
      </c>
      <c r="F19" s="21">
        <v>0.18</v>
      </c>
      <c r="G19" s="5">
        <v>11</v>
      </c>
      <c r="H19" s="21">
        <v>0.4</v>
      </c>
      <c r="I19" s="15">
        <f t="shared" si="1"/>
        <v>6</v>
      </c>
      <c r="J19">
        <v>45</v>
      </c>
      <c r="K19" s="55">
        <v>37</v>
      </c>
      <c r="L19" s="12">
        <v>40</v>
      </c>
      <c r="M19">
        <v>17</v>
      </c>
      <c r="N19">
        <v>13</v>
      </c>
      <c r="O19" s="12">
        <v>14</v>
      </c>
      <c r="P19" s="17">
        <f t="shared" si="2"/>
        <v>32</v>
      </c>
      <c r="Q19" s="56">
        <f t="shared" si="3"/>
        <v>40</v>
      </c>
      <c r="R19" s="18">
        <f t="shared" si="4"/>
        <v>2</v>
      </c>
      <c r="S19" s="12">
        <f t="shared" si="5"/>
        <v>6</v>
      </c>
      <c r="U19" s="4">
        <v>5</v>
      </c>
      <c r="V19">
        <v>5</v>
      </c>
      <c r="W19">
        <v>11</v>
      </c>
      <c r="X19">
        <v>11</v>
      </c>
      <c r="Y19" s="116">
        <f t="shared" si="6"/>
        <v>11</v>
      </c>
      <c r="Z19" s="78">
        <v>11</v>
      </c>
      <c r="AA19">
        <v>11</v>
      </c>
      <c r="AB19" s="4">
        <f t="shared" si="7"/>
        <v>0</v>
      </c>
      <c r="AC19" s="40">
        <f t="shared" si="8"/>
        <v>0</v>
      </c>
      <c r="AD19" s="4"/>
    </row>
    <row r="20" spans="1:30" x14ac:dyDescent="0.3">
      <c r="A20">
        <v>40</v>
      </c>
      <c r="B20">
        <v>5</v>
      </c>
      <c r="C20">
        <f t="shared" si="0"/>
        <v>8</v>
      </c>
      <c r="D20" s="54" t="s">
        <v>113</v>
      </c>
      <c r="E20" s="18">
        <v>2</v>
      </c>
      <c r="F20" s="21">
        <v>0.16</v>
      </c>
      <c r="G20" s="5">
        <v>5</v>
      </c>
      <c r="H20" s="12">
        <v>0.36</v>
      </c>
      <c r="I20" s="15">
        <f t="shared" si="1"/>
        <v>3</v>
      </c>
      <c r="J20">
        <v>18</v>
      </c>
      <c r="K20">
        <v>18</v>
      </c>
      <c r="L20" s="12">
        <v>18</v>
      </c>
      <c r="M20">
        <v>7</v>
      </c>
      <c r="N20">
        <v>7</v>
      </c>
      <c r="O20" s="12">
        <v>7</v>
      </c>
      <c r="P20" s="17">
        <f t="shared" si="2"/>
        <v>16</v>
      </c>
      <c r="Q20" s="56">
        <f t="shared" si="3"/>
        <v>16</v>
      </c>
      <c r="R20" s="18">
        <f t="shared" si="4"/>
        <v>2</v>
      </c>
      <c r="S20" s="12">
        <f t="shared" si="5"/>
        <v>2</v>
      </c>
      <c r="U20" s="4">
        <v>2</v>
      </c>
      <c r="V20">
        <v>2</v>
      </c>
      <c r="W20">
        <v>4</v>
      </c>
      <c r="X20">
        <v>5</v>
      </c>
      <c r="Y20" s="116">
        <f t="shared" si="6"/>
        <v>5</v>
      </c>
      <c r="Z20" s="78">
        <v>5</v>
      </c>
      <c r="AA20">
        <v>5</v>
      </c>
      <c r="AB20" s="4">
        <f t="shared" si="7"/>
        <v>0</v>
      </c>
      <c r="AC20" s="40">
        <f t="shared" si="8"/>
        <v>0</v>
      </c>
      <c r="AD20" s="4"/>
    </row>
    <row r="21" spans="1:30" x14ac:dyDescent="0.3">
      <c r="A21">
        <v>40</v>
      </c>
      <c r="B21">
        <v>5</v>
      </c>
      <c r="C21">
        <f t="shared" si="0"/>
        <v>8</v>
      </c>
      <c r="D21" s="54" t="s">
        <v>114</v>
      </c>
      <c r="E21" s="18">
        <v>5</v>
      </c>
      <c r="F21" s="21">
        <v>0.12</v>
      </c>
      <c r="G21" s="5">
        <v>10</v>
      </c>
      <c r="H21" s="21">
        <v>0.4</v>
      </c>
      <c r="I21" s="15">
        <f t="shared" si="1"/>
        <v>5</v>
      </c>
      <c r="J21">
        <v>32</v>
      </c>
      <c r="K21" s="55">
        <v>31</v>
      </c>
      <c r="L21" s="12">
        <v>35</v>
      </c>
      <c r="M21">
        <v>11</v>
      </c>
      <c r="N21">
        <v>10</v>
      </c>
      <c r="O21" s="12">
        <v>10</v>
      </c>
      <c r="P21" s="17">
        <f t="shared" si="2"/>
        <v>26</v>
      </c>
      <c r="Q21" s="56">
        <f t="shared" si="3"/>
        <v>27</v>
      </c>
      <c r="R21" s="18">
        <f t="shared" si="4"/>
        <v>0</v>
      </c>
      <c r="S21" s="12">
        <f t="shared" si="5"/>
        <v>1</v>
      </c>
      <c r="U21" s="4">
        <v>4</v>
      </c>
      <c r="V21">
        <v>5</v>
      </c>
      <c r="W21">
        <v>9</v>
      </c>
      <c r="X21">
        <v>10</v>
      </c>
      <c r="Y21" s="116">
        <f t="shared" si="6"/>
        <v>10</v>
      </c>
      <c r="Z21" s="78">
        <v>10</v>
      </c>
      <c r="AA21">
        <v>10</v>
      </c>
      <c r="AB21" s="4">
        <f t="shared" si="7"/>
        <v>0</v>
      </c>
      <c r="AC21" s="40">
        <f t="shared" si="8"/>
        <v>0</v>
      </c>
      <c r="AD21" s="4"/>
    </row>
    <row r="22" spans="1:30" x14ac:dyDescent="0.3">
      <c r="A22" s="25">
        <v>40</v>
      </c>
      <c r="B22" s="25">
        <v>5</v>
      </c>
      <c r="C22" s="24">
        <f t="shared" si="0"/>
        <v>8</v>
      </c>
      <c r="D22" s="57" t="s">
        <v>115</v>
      </c>
      <c r="E22" s="23">
        <v>5</v>
      </c>
      <c r="F22" s="42">
        <v>0.33</v>
      </c>
      <c r="G22" s="25">
        <v>10</v>
      </c>
      <c r="H22" s="24">
        <v>0.27</v>
      </c>
      <c r="I22" s="27">
        <f t="shared" si="1"/>
        <v>5</v>
      </c>
      <c r="J22" s="25">
        <v>28</v>
      </c>
      <c r="K22" s="25">
        <v>23</v>
      </c>
      <c r="L22" s="24">
        <v>24</v>
      </c>
      <c r="M22" s="25">
        <v>13</v>
      </c>
      <c r="N22" s="25">
        <v>10</v>
      </c>
      <c r="O22" s="24">
        <v>11</v>
      </c>
      <c r="P22" s="23">
        <f t="shared" si="2"/>
        <v>18</v>
      </c>
      <c r="Q22" s="59">
        <f t="shared" si="3"/>
        <v>23</v>
      </c>
      <c r="R22" s="23">
        <f t="shared" si="4"/>
        <v>0</v>
      </c>
      <c r="S22" s="24">
        <f t="shared" si="5"/>
        <v>3</v>
      </c>
      <c r="U22" s="75">
        <v>5</v>
      </c>
      <c r="V22" s="72">
        <v>5</v>
      </c>
      <c r="W22" s="72">
        <v>10</v>
      </c>
      <c r="X22" s="72">
        <v>10</v>
      </c>
      <c r="Y22" s="117">
        <f t="shared" si="6"/>
        <v>10</v>
      </c>
      <c r="Z22" s="72">
        <v>10</v>
      </c>
      <c r="AA22" s="72">
        <v>10</v>
      </c>
      <c r="AB22" s="75">
        <f t="shared" si="7"/>
        <v>0</v>
      </c>
      <c r="AC22" s="73">
        <f t="shared" si="8"/>
        <v>0</v>
      </c>
      <c r="AD22" s="4"/>
    </row>
    <row r="23" spans="1:30" x14ac:dyDescent="0.3">
      <c r="A23" s="5"/>
      <c r="B23" s="5"/>
      <c r="C23" s="5"/>
      <c r="D23" s="54"/>
      <c r="E23" s="56">
        <f t="shared" ref="E23:S23" si="9">SUM(E3:E22)</f>
        <v>98</v>
      </c>
      <c r="F23" s="31">
        <f t="shared" si="9"/>
        <v>4.6100000000000003</v>
      </c>
      <c r="G23" s="56">
        <f t="shared" si="9"/>
        <v>190</v>
      </c>
      <c r="H23" s="31">
        <f t="shared" si="9"/>
        <v>10.42</v>
      </c>
      <c r="I23" s="60">
        <f t="shared" si="9"/>
        <v>92</v>
      </c>
      <c r="J23" s="18">
        <f t="shared" si="9"/>
        <v>666</v>
      </c>
      <c r="K23" s="56">
        <f t="shared" si="9"/>
        <v>578</v>
      </c>
      <c r="L23" s="19">
        <f t="shared" si="9"/>
        <v>665</v>
      </c>
      <c r="M23" s="18">
        <f t="shared" si="9"/>
        <v>257</v>
      </c>
      <c r="N23" s="56">
        <f t="shared" si="9"/>
        <v>220</v>
      </c>
      <c r="O23" s="19">
        <f t="shared" si="9"/>
        <v>233</v>
      </c>
      <c r="P23" s="18">
        <f t="shared" si="9"/>
        <v>480</v>
      </c>
      <c r="Q23" s="56">
        <f t="shared" si="9"/>
        <v>568</v>
      </c>
      <c r="R23" s="18">
        <f t="shared" si="9"/>
        <v>30</v>
      </c>
      <c r="S23" s="19">
        <f t="shared" si="9"/>
        <v>67</v>
      </c>
      <c r="U23" s="110">
        <f>SUM(U3:U22)</f>
        <v>94</v>
      </c>
      <c r="V23" s="106">
        <f t="shared" ref="V23:AA23" si="10">SUM(V3:V22)</f>
        <v>97</v>
      </c>
      <c r="W23" s="106">
        <f t="shared" si="10"/>
        <v>161</v>
      </c>
      <c r="X23" s="106">
        <f t="shared" si="10"/>
        <v>190</v>
      </c>
      <c r="Y23" s="118">
        <f t="shared" si="10"/>
        <v>190</v>
      </c>
      <c r="Z23" s="106">
        <f t="shared" si="10"/>
        <v>190</v>
      </c>
      <c r="AA23" s="106">
        <f t="shared" si="10"/>
        <v>192</v>
      </c>
      <c r="AB23" s="109">
        <f t="shared" ref="AB23:AC23" si="11">SUM(AB3:AB22)</f>
        <v>0</v>
      </c>
      <c r="AC23" s="106">
        <f t="shared" si="11"/>
        <v>2</v>
      </c>
      <c r="AD23" s="4"/>
    </row>
    <row r="24" spans="1:30" x14ac:dyDescent="0.3">
      <c r="A24" s="6"/>
      <c r="B24" s="6"/>
      <c r="C24" s="6"/>
      <c r="D24" s="9"/>
      <c r="E24" s="32">
        <f t="shared" ref="E24:S24" si="12">E23/20</f>
        <v>4.9000000000000004</v>
      </c>
      <c r="F24" s="33">
        <f t="shared" si="12"/>
        <v>0.23050000000000001</v>
      </c>
      <c r="G24" s="32">
        <f t="shared" si="12"/>
        <v>9.5</v>
      </c>
      <c r="H24" s="33">
        <f t="shared" si="12"/>
        <v>0.52100000000000002</v>
      </c>
      <c r="I24" s="22">
        <f t="shared" si="12"/>
        <v>4.5999999999999996</v>
      </c>
      <c r="J24" s="25">
        <f t="shared" si="12"/>
        <v>33.299999999999997</v>
      </c>
      <c r="K24" s="25">
        <f t="shared" si="12"/>
        <v>28.9</v>
      </c>
      <c r="L24" s="24">
        <f t="shared" si="12"/>
        <v>33.25</v>
      </c>
      <c r="M24" s="25">
        <f t="shared" si="12"/>
        <v>12.85</v>
      </c>
      <c r="N24" s="25">
        <f t="shared" si="12"/>
        <v>11</v>
      </c>
      <c r="O24" s="24">
        <f t="shared" si="12"/>
        <v>11.65</v>
      </c>
      <c r="P24" s="144">
        <f t="shared" si="12"/>
        <v>24</v>
      </c>
      <c r="Q24" s="144">
        <f t="shared" si="12"/>
        <v>28.4</v>
      </c>
      <c r="R24" s="142">
        <f t="shared" si="12"/>
        <v>1.5</v>
      </c>
      <c r="S24" s="141">
        <f t="shared" si="12"/>
        <v>3.35</v>
      </c>
      <c r="U24" s="145">
        <f>U23/20</f>
        <v>4.7</v>
      </c>
      <c r="V24" s="146">
        <f t="shared" ref="V24:AA24" si="13">V23/20</f>
        <v>4.8499999999999996</v>
      </c>
      <c r="W24" s="146">
        <f t="shared" si="13"/>
        <v>8.0500000000000007</v>
      </c>
      <c r="X24" s="154">
        <f t="shared" si="13"/>
        <v>9.5</v>
      </c>
      <c r="Y24" s="156">
        <f t="shared" si="13"/>
        <v>9.5</v>
      </c>
      <c r="Z24" s="107">
        <f t="shared" si="13"/>
        <v>9.5</v>
      </c>
      <c r="AA24" s="107">
        <f t="shared" si="13"/>
        <v>9.6</v>
      </c>
      <c r="AB24" s="155">
        <f t="shared" ref="AB24:AC24" si="14">AB23/20</f>
        <v>0</v>
      </c>
      <c r="AC24" s="160">
        <f t="shared" si="14"/>
        <v>0.1</v>
      </c>
      <c r="AD24" s="4"/>
    </row>
    <row r="25" spans="1:30" x14ac:dyDescent="0.3">
      <c r="A25" s="25"/>
      <c r="B25" s="25"/>
      <c r="C25" s="25"/>
      <c r="D25" s="25"/>
      <c r="E25" s="59"/>
      <c r="F25" s="59"/>
      <c r="G25" s="25"/>
      <c r="H25" s="25"/>
      <c r="I25" s="43"/>
      <c r="J25" s="25"/>
      <c r="K25" s="25"/>
      <c r="L25" s="25"/>
      <c r="M25" s="25"/>
      <c r="N25" s="25"/>
      <c r="O25" s="25"/>
      <c r="P25" s="25"/>
      <c r="Q25" s="25"/>
      <c r="R25" s="25"/>
      <c r="S25" s="25"/>
      <c r="U25" s="36"/>
      <c r="V25" s="36"/>
      <c r="W25" s="36"/>
      <c r="X25" s="36"/>
      <c r="Y25" s="36"/>
      <c r="Z25" s="36"/>
      <c r="AA25" s="36"/>
      <c r="AB25" s="36"/>
      <c r="AC25" s="36"/>
    </row>
    <row r="26" spans="1:30" x14ac:dyDescent="0.3">
      <c r="A26">
        <v>40</v>
      </c>
      <c r="B26">
        <v>7</v>
      </c>
      <c r="C26" s="167">
        <f t="shared" ref="C26:C45" si="15">A26/B26</f>
        <v>5.7142857142857144</v>
      </c>
      <c r="D26" s="54" t="s">
        <v>116</v>
      </c>
      <c r="E26" s="18">
        <v>4</v>
      </c>
      <c r="F26" s="29">
        <v>0.77</v>
      </c>
      <c r="G26" s="5">
        <v>5</v>
      </c>
      <c r="H26" s="38">
        <v>3.51</v>
      </c>
      <c r="I26" s="46">
        <f t="shared" ref="I26:I45" si="16">G26-E26</f>
        <v>1</v>
      </c>
      <c r="J26">
        <v>24</v>
      </c>
      <c r="K26">
        <v>24</v>
      </c>
      <c r="L26" s="38">
        <v>24</v>
      </c>
      <c r="M26">
        <v>5</v>
      </c>
      <c r="N26">
        <v>5</v>
      </c>
      <c r="O26" s="38">
        <v>5</v>
      </c>
      <c r="P26" s="17">
        <f t="shared" ref="P26:P45" si="17">K26-E26</f>
        <v>20</v>
      </c>
      <c r="Q26" s="56">
        <f t="shared" ref="Q26:Q45" si="18">J26-E26</f>
        <v>20</v>
      </c>
      <c r="R26" s="11">
        <f t="shared" ref="R26:R45" si="19">N26-G26</f>
        <v>0</v>
      </c>
      <c r="S26" s="12">
        <f t="shared" ref="S26:S45" si="20">M26-G26</f>
        <v>0</v>
      </c>
      <c r="U26" s="4">
        <v>4</v>
      </c>
      <c r="V26">
        <v>4</v>
      </c>
      <c r="W26">
        <v>4</v>
      </c>
      <c r="X26">
        <v>5</v>
      </c>
      <c r="Y26" s="116">
        <f t="shared" ref="Y26:Y45" si="21">MAX(U26:X26)</f>
        <v>5</v>
      </c>
      <c r="Z26">
        <v>5</v>
      </c>
      <c r="AA26">
        <v>5</v>
      </c>
      <c r="AB26" s="4">
        <f>Z26-Y26</f>
        <v>0</v>
      </c>
      <c r="AC26" s="40">
        <f>AA26-Y26</f>
        <v>0</v>
      </c>
    </row>
    <row r="27" spans="1:30" x14ac:dyDescent="0.3">
      <c r="A27">
        <v>40</v>
      </c>
      <c r="B27">
        <v>7</v>
      </c>
      <c r="C27" s="17">
        <f t="shared" si="15"/>
        <v>5.7142857142857144</v>
      </c>
      <c r="D27" s="54" t="s">
        <v>117</v>
      </c>
      <c r="E27" s="18">
        <v>3</v>
      </c>
      <c r="F27" s="21">
        <v>0.54</v>
      </c>
      <c r="G27" s="5">
        <v>4</v>
      </c>
      <c r="H27" s="12">
        <v>2.0299999999999998</v>
      </c>
      <c r="I27" s="15">
        <f t="shared" si="16"/>
        <v>1</v>
      </c>
      <c r="J27">
        <v>20</v>
      </c>
      <c r="K27">
        <v>19</v>
      </c>
      <c r="L27" s="12">
        <v>20</v>
      </c>
      <c r="M27">
        <v>5</v>
      </c>
      <c r="N27">
        <v>4</v>
      </c>
      <c r="O27" s="12">
        <v>4</v>
      </c>
      <c r="P27" s="17">
        <f t="shared" si="17"/>
        <v>16</v>
      </c>
      <c r="Q27" s="56">
        <f t="shared" si="18"/>
        <v>17</v>
      </c>
      <c r="R27" s="18">
        <f t="shared" si="19"/>
        <v>0</v>
      </c>
      <c r="S27" s="12">
        <f t="shared" si="20"/>
        <v>1</v>
      </c>
      <c r="U27" s="4">
        <v>3</v>
      </c>
      <c r="V27">
        <v>3</v>
      </c>
      <c r="W27">
        <v>3</v>
      </c>
      <c r="X27">
        <v>4</v>
      </c>
      <c r="Y27" s="116">
        <f t="shared" si="21"/>
        <v>4</v>
      </c>
      <c r="Z27">
        <v>4</v>
      </c>
      <c r="AA27">
        <v>4</v>
      </c>
      <c r="AB27" s="4">
        <f t="shared" ref="AB27:AB45" si="22">Z27-Y27</f>
        <v>0</v>
      </c>
      <c r="AC27" s="40">
        <f t="shared" ref="AC27:AC45" si="23">AA27-Y27</f>
        <v>0</v>
      </c>
    </row>
    <row r="28" spans="1:30" x14ac:dyDescent="0.3">
      <c r="A28">
        <v>40</v>
      </c>
      <c r="B28">
        <v>7</v>
      </c>
      <c r="C28" s="17">
        <f t="shared" si="15"/>
        <v>5.7142857142857144</v>
      </c>
      <c r="D28" s="54" t="s">
        <v>118</v>
      </c>
      <c r="E28" s="18">
        <v>3</v>
      </c>
      <c r="F28" s="21">
        <v>0.42</v>
      </c>
      <c r="G28" s="5">
        <v>3</v>
      </c>
      <c r="H28" s="12">
        <v>0.88</v>
      </c>
      <c r="I28" s="15">
        <f t="shared" si="16"/>
        <v>0</v>
      </c>
      <c r="J28">
        <v>4</v>
      </c>
      <c r="K28">
        <v>4</v>
      </c>
      <c r="L28" s="12">
        <v>4</v>
      </c>
      <c r="M28">
        <v>3</v>
      </c>
      <c r="N28">
        <v>3</v>
      </c>
      <c r="O28" s="12">
        <v>3</v>
      </c>
      <c r="P28" s="17">
        <f t="shared" si="17"/>
        <v>1</v>
      </c>
      <c r="Q28" s="56">
        <f t="shared" si="18"/>
        <v>1</v>
      </c>
      <c r="R28" s="18">
        <f t="shared" si="19"/>
        <v>0</v>
      </c>
      <c r="S28" s="12">
        <f t="shared" si="20"/>
        <v>0</v>
      </c>
      <c r="U28" s="4">
        <v>3</v>
      </c>
      <c r="V28">
        <v>3</v>
      </c>
      <c r="W28">
        <v>3</v>
      </c>
      <c r="X28">
        <v>3</v>
      </c>
      <c r="Y28" s="116">
        <f t="shared" si="21"/>
        <v>3</v>
      </c>
      <c r="Z28">
        <v>3</v>
      </c>
      <c r="AA28">
        <v>3</v>
      </c>
      <c r="AB28" s="4">
        <f t="shared" si="22"/>
        <v>0</v>
      </c>
      <c r="AC28" s="40">
        <f t="shared" si="23"/>
        <v>0</v>
      </c>
    </row>
    <row r="29" spans="1:30" x14ac:dyDescent="0.3">
      <c r="A29">
        <v>40</v>
      </c>
      <c r="B29">
        <v>7</v>
      </c>
      <c r="C29" s="17">
        <f t="shared" si="15"/>
        <v>5.7142857142857144</v>
      </c>
      <c r="D29" s="54" t="s">
        <v>119</v>
      </c>
      <c r="E29" s="18">
        <v>3</v>
      </c>
      <c r="F29" s="21">
        <v>0.61</v>
      </c>
      <c r="G29" s="5">
        <v>4</v>
      </c>
      <c r="H29" s="21">
        <v>1.6</v>
      </c>
      <c r="I29" s="15">
        <f t="shared" si="16"/>
        <v>1</v>
      </c>
      <c r="J29">
        <v>15</v>
      </c>
      <c r="K29">
        <v>14</v>
      </c>
      <c r="L29" s="12">
        <v>15</v>
      </c>
      <c r="M29">
        <v>4</v>
      </c>
      <c r="N29">
        <v>4</v>
      </c>
      <c r="O29" s="12">
        <v>4</v>
      </c>
      <c r="P29" s="17">
        <f t="shared" si="17"/>
        <v>11</v>
      </c>
      <c r="Q29" s="56">
        <f t="shared" si="18"/>
        <v>12</v>
      </c>
      <c r="R29" s="18">
        <f t="shared" si="19"/>
        <v>0</v>
      </c>
      <c r="S29" s="12">
        <f t="shared" si="20"/>
        <v>0</v>
      </c>
      <c r="U29" s="4">
        <v>3</v>
      </c>
      <c r="V29">
        <v>3</v>
      </c>
      <c r="W29">
        <v>4</v>
      </c>
      <c r="X29">
        <v>4</v>
      </c>
      <c r="Y29" s="116">
        <f t="shared" si="21"/>
        <v>4</v>
      </c>
      <c r="Z29">
        <v>4</v>
      </c>
      <c r="AA29">
        <v>4</v>
      </c>
      <c r="AB29" s="4">
        <f t="shared" si="22"/>
        <v>0</v>
      </c>
      <c r="AC29" s="40">
        <f t="shared" si="23"/>
        <v>0</v>
      </c>
    </row>
    <row r="30" spans="1:30" x14ac:dyDescent="0.3">
      <c r="A30">
        <v>40</v>
      </c>
      <c r="B30">
        <v>7</v>
      </c>
      <c r="C30" s="17">
        <f t="shared" si="15"/>
        <v>5.7142857142857144</v>
      </c>
      <c r="D30" s="54" t="s">
        <v>120</v>
      </c>
      <c r="E30" s="18">
        <v>2</v>
      </c>
      <c r="F30" s="21">
        <v>0.79</v>
      </c>
      <c r="G30" s="5">
        <v>3</v>
      </c>
      <c r="H30" s="12">
        <v>1.08</v>
      </c>
      <c r="I30" s="15">
        <f t="shared" si="16"/>
        <v>1</v>
      </c>
      <c r="J30">
        <v>7</v>
      </c>
      <c r="K30">
        <v>6</v>
      </c>
      <c r="L30" s="12">
        <v>6</v>
      </c>
      <c r="M30">
        <v>4</v>
      </c>
      <c r="N30">
        <v>3</v>
      </c>
      <c r="O30" s="12">
        <v>3</v>
      </c>
      <c r="P30" s="17">
        <f t="shared" si="17"/>
        <v>4</v>
      </c>
      <c r="Q30" s="56">
        <f t="shared" si="18"/>
        <v>5</v>
      </c>
      <c r="R30" s="18">
        <f t="shared" si="19"/>
        <v>0</v>
      </c>
      <c r="S30" s="12">
        <f t="shared" si="20"/>
        <v>1</v>
      </c>
      <c r="U30" s="4">
        <v>2</v>
      </c>
      <c r="V30">
        <v>2</v>
      </c>
      <c r="W30">
        <v>2</v>
      </c>
      <c r="X30">
        <v>3</v>
      </c>
      <c r="Y30" s="116">
        <f t="shared" si="21"/>
        <v>3</v>
      </c>
      <c r="Z30">
        <v>3</v>
      </c>
      <c r="AA30">
        <v>3</v>
      </c>
      <c r="AB30" s="4">
        <f t="shared" si="22"/>
        <v>0</v>
      </c>
      <c r="AC30" s="40">
        <f t="shared" si="23"/>
        <v>0</v>
      </c>
    </row>
    <row r="31" spans="1:30" x14ac:dyDescent="0.3">
      <c r="A31">
        <v>40</v>
      </c>
      <c r="B31">
        <v>7</v>
      </c>
      <c r="C31" s="17">
        <f t="shared" si="15"/>
        <v>5.7142857142857144</v>
      </c>
      <c r="D31" s="54" t="s">
        <v>121</v>
      </c>
      <c r="E31" s="18">
        <v>2</v>
      </c>
      <c r="F31" s="21">
        <v>1.02</v>
      </c>
      <c r="G31" s="5">
        <v>4</v>
      </c>
      <c r="H31" s="12">
        <v>0.63</v>
      </c>
      <c r="I31" s="15">
        <f t="shared" si="16"/>
        <v>2</v>
      </c>
      <c r="J31">
        <v>10</v>
      </c>
      <c r="K31">
        <v>9</v>
      </c>
      <c r="L31" s="12">
        <v>11</v>
      </c>
      <c r="M31">
        <v>4</v>
      </c>
      <c r="N31">
        <v>4</v>
      </c>
      <c r="O31" s="12">
        <v>4</v>
      </c>
      <c r="P31" s="17">
        <f t="shared" si="17"/>
        <v>7</v>
      </c>
      <c r="Q31" s="56">
        <f t="shared" si="18"/>
        <v>8</v>
      </c>
      <c r="R31" s="18">
        <f t="shared" si="19"/>
        <v>0</v>
      </c>
      <c r="S31" s="12">
        <f t="shared" si="20"/>
        <v>0</v>
      </c>
      <c r="U31" s="4">
        <v>2</v>
      </c>
      <c r="V31">
        <v>2</v>
      </c>
      <c r="W31">
        <v>4</v>
      </c>
      <c r="X31">
        <v>4</v>
      </c>
      <c r="Y31" s="116">
        <f t="shared" si="21"/>
        <v>4</v>
      </c>
      <c r="Z31">
        <v>4</v>
      </c>
      <c r="AA31">
        <v>4</v>
      </c>
      <c r="AB31" s="4">
        <f t="shared" si="22"/>
        <v>0</v>
      </c>
      <c r="AC31" s="40">
        <f t="shared" si="23"/>
        <v>0</v>
      </c>
    </row>
    <row r="32" spans="1:30" x14ac:dyDescent="0.3">
      <c r="A32">
        <v>40</v>
      </c>
      <c r="B32">
        <v>7</v>
      </c>
      <c r="C32" s="17">
        <f t="shared" si="15"/>
        <v>5.7142857142857144</v>
      </c>
      <c r="D32" s="54" t="s">
        <v>122</v>
      </c>
      <c r="E32" s="18">
        <v>3</v>
      </c>
      <c r="F32" s="21">
        <v>0.22</v>
      </c>
      <c r="G32" s="5">
        <v>6</v>
      </c>
      <c r="H32" s="12">
        <v>0.63</v>
      </c>
      <c r="I32" s="15">
        <f t="shared" si="16"/>
        <v>3</v>
      </c>
      <c r="J32">
        <v>13</v>
      </c>
      <c r="K32">
        <v>13</v>
      </c>
      <c r="L32" s="12">
        <v>13</v>
      </c>
      <c r="M32">
        <v>6</v>
      </c>
      <c r="N32">
        <v>6</v>
      </c>
      <c r="O32" s="12">
        <v>6</v>
      </c>
      <c r="P32" s="17">
        <f t="shared" si="17"/>
        <v>10</v>
      </c>
      <c r="Q32" s="56">
        <f t="shared" si="18"/>
        <v>10</v>
      </c>
      <c r="R32" s="18">
        <f t="shared" si="19"/>
        <v>0</v>
      </c>
      <c r="S32" s="12">
        <f t="shared" si="20"/>
        <v>0</v>
      </c>
      <c r="U32" s="4">
        <v>3</v>
      </c>
      <c r="V32">
        <v>3</v>
      </c>
      <c r="W32">
        <v>6</v>
      </c>
      <c r="X32">
        <v>6</v>
      </c>
      <c r="Y32" s="116">
        <f t="shared" si="21"/>
        <v>6</v>
      </c>
      <c r="Z32">
        <v>6</v>
      </c>
      <c r="AA32">
        <v>6</v>
      </c>
      <c r="AB32" s="4">
        <f t="shared" si="22"/>
        <v>0</v>
      </c>
      <c r="AC32" s="40">
        <f t="shared" si="23"/>
        <v>0</v>
      </c>
    </row>
    <row r="33" spans="1:30" x14ac:dyDescent="0.3">
      <c r="A33">
        <v>40</v>
      </c>
      <c r="B33">
        <v>7</v>
      </c>
      <c r="C33" s="17">
        <f t="shared" si="15"/>
        <v>5.7142857142857144</v>
      </c>
      <c r="D33" s="54" t="s">
        <v>123</v>
      </c>
      <c r="E33" s="18">
        <v>4</v>
      </c>
      <c r="F33" s="21">
        <v>0.11</v>
      </c>
      <c r="G33" s="5">
        <v>6</v>
      </c>
      <c r="H33" s="12">
        <v>0.67</v>
      </c>
      <c r="I33" s="15">
        <f t="shared" si="16"/>
        <v>2</v>
      </c>
      <c r="J33">
        <v>19</v>
      </c>
      <c r="K33">
        <v>16</v>
      </c>
      <c r="L33" s="12">
        <v>16</v>
      </c>
      <c r="M33">
        <v>6</v>
      </c>
      <c r="N33">
        <v>6</v>
      </c>
      <c r="O33" s="12">
        <v>6</v>
      </c>
      <c r="P33" s="17">
        <f t="shared" si="17"/>
        <v>12</v>
      </c>
      <c r="Q33" s="56">
        <f t="shared" si="18"/>
        <v>15</v>
      </c>
      <c r="R33" s="18">
        <f t="shared" si="19"/>
        <v>0</v>
      </c>
      <c r="S33" s="12">
        <f t="shared" si="20"/>
        <v>0</v>
      </c>
      <c r="U33" s="4">
        <v>4</v>
      </c>
      <c r="V33">
        <v>4</v>
      </c>
      <c r="W33">
        <v>6</v>
      </c>
      <c r="X33">
        <v>6</v>
      </c>
      <c r="Y33" s="116">
        <f t="shared" si="21"/>
        <v>6</v>
      </c>
      <c r="Z33">
        <v>6</v>
      </c>
      <c r="AA33">
        <v>6</v>
      </c>
      <c r="AB33" s="4">
        <f t="shared" si="22"/>
        <v>0</v>
      </c>
      <c r="AC33" s="40">
        <f t="shared" si="23"/>
        <v>0</v>
      </c>
    </row>
    <row r="34" spans="1:30" x14ac:dyDescent="0.3">
      <c r="A34">
        <v>40</v>
      </c>
      <c r="B34">
        <v>7</v>
      </c>
      <c r="C34" s="17">
        <f t="shared" si="15"/>
        <v>5.7142857142857144</v>
      </c>
      <c r="D34" s="54" t="s">
        <v>124</v>
      </c>
      <c r="E34" s="18">
        <v>1</v>
      </c>
      <c r="F34" s="21">
        <v>0.25</v>
      </c>
      <c r="G34" s="5">
        <v>1</v>
      </c>
      <c r="H34" s="12">
        <v>0.18</v>
      </c>
      <c r="I34" s="15">
        <f t="shared" si="16"/>
        <v>0</v>
      </c>
      <c r="J34">
        <v>4</v>
      </c>
      <c r="K34">
        <v>4</v>
      </c>
      <c r="L34" s="12">
        <v>4</v>
      </c>
      <c r="M34">
        <v>1</v>
      </c>
      <c r="N34">
        <v>1</v>
      </c>
      <c r="O34" s="12">
        <v>1</v>
      </c>
      <c r="P34" s="17">
        <f t="shared" si="17"/>
        <v>3</v>
      </c>
      <c r="Q34" s="56">
        <f t="shared" si="18"/>
        <v>3</v>
      </c>
      <c r="R34" s="18">
        <f t="shared" si="19"/>
        <v>0</v>
      </c>
      <c r="S34" s="12">
        <f t="shared" si="20"/>
        <v>0</v>
      </c>
      <c r="U34" s="4">
        <v>1</v>
      </c>
      <c r="V34">
        <v>1</v>
      </c>
      <c r="W34">
        <v>1</v>
      </c>
      <c r="X34">
        <v>1</v>
      </c>
      <c r="Y34" s="116">
        <f t="shared" si="21"/>
        <v>1</v>
      </c>
      <c r="Z34">
        <v>1</v>
      </c>
      <c r="AA34">
        <v>1</v>
      </c>
      <c r="AB34" s="4">
        <f t="shared" si="22"/>
        <v>0</v>
      </c>
      <c r="AC34" s="40">
        <f t="shared" si="23"/>
        <v>0</v>
      </c>
    </row>
    <row r="35" spans="1:30" x14ac:dyDescent="0.3">
      <c r="A35">
        <v>40</v>
      </c>
      <c r="B35">
        <v>7</v>
      </c>
      <c r="C35" s="17">
        <f t="shared" si="15"/>
        <v>5.7142857142857144</v>
      </c>
      <c r="D35" s="54" t="s">
        <v>125</v>
      </c>
      <c r="E35" s="18">
        <v>3</v>
      </c>
      <c r="F35" s="21">
        <v>0.22</v>
      </c>
      <c r="G35" s="5">
        <v>5</v>
      </c>
      <c r="H35" s="12">
        <v>4.8099999999999996</v>
      </c>
      <c r="I35" s="15">
        <f t="shared" si="16"/>
        <v>2</v>
      </c>
      <c r="J35">
        <v>9</v>
      </c>
      <c r="K35">
        <v>8</v>
      </c>
      <c r="L35" s="12">
        <v>8</v>
      </c>
      <c r="M35">
        <v>5</v>
      </c>
      <c r="N35">
        <v>5</v>
      </c>
      <c r="O35" s="12">
        <v>5</v>
      </c>
      <c r="P35" s="17">
        <f t="shared" si="17"/>
        <v>5</v>
      </c>
      <c r="Q35" s="56">
        <f t="shared" si="18"/>
        <v>6</v>
      </c>
      <c r="R35" s="18">
        <f t="shared" si="19"/>
        <v>0</v>
      </c>
      <c r="S35" s="12">
        <f t="shared" si="20"/>
        <v>0</v>
      </c>
      <c r="U35" s="4">
        <v>3</v>
      </c>
      <c r="V35">
        <v>3</v>
      </c>
      <c r="W35">
        <v>4</v>
      </c>
      <c r="X35">
        <v>5</v>
      </c>
      <c r="Y35" s="116">
        <f t="shared" si="21"/>
        <v>5</v>
      </c>
      <c r="Z35">
        <v>5</v>
      </c>
      <c r="AA35">
        <v>5</v>
      </c>
      <c r="AB35" s="4">
        <f t="shared" si="22"/>
        <v>0</v>
      </c>
      <c r="AC35" s="40">
        <f t="shared" si="23"/>
        <v>0</v>
      </c>
    </row>
    <row r="36" spans="1:30" x14ac:dyDescent="0.3">
      <c r="A36">
        <v>40</v>
      </c>
      <c r="B36">
        <v>7</v>
      </c>
      <c r="C36" s="17">
        <f t="shared" si="15"/>
        <v>5.7142857142857144</v>
      </c>
      <c r="D36" s="54" t="s">
        <v>126</v>
      </c>
      <c r="E36" s="18">
        <v>3</v>
      </c>
      <c r="F36" s="21">
        <v>0.31</v>
      </c>
      <c r="G36" s="5">
        <v>4</v>
      </c>
      <c r="H36" s="12">
        <v>1.1100000000000001</v>
      </c>
      <c r="I36" s="15">
        <f t="shared" si="16"/>
        <v>1</v>
      </c>
      <c r="J36">
        <v>15</v>
      </c>
      <c r="K36">
        <v>13</v>
      </c>
      <c r="L36" s="12">
        <v>15</v>
      </c>
      <c r="M36">
        <v>4</v>
      </c>
      <c r="N36">
        <v>4</v>
      </c>
      <c r="O36" s="12">
        <v>4</v>
      </c>
      <c r="P36" s="17">
        <f t="shared" si="17"/>
        <v>10</v>
      </c>
      <c r="Q36" s="56">
        <f t="shared" si="18"/>
        <v>12</v>
      </c>
      <c r="R36" s="18">
        <f t="shared" si="19"/>
        <v>0</v>
      </c>
      <c r="S36" s="12">
        <f t="shared" si="20"/>
        <v>0</v>
      </c>
      <c r="U36" s="4">
        <v>3</v>
      </c>
      <c r="V36">
        <v>3</v>
      </c>
      <c r="W36">
        <v>3</v>
      </c>
      <c r="X36">
        <v>4</v>
      </c>
      <c r="Y36" s="116">
        <f t="shared" si="21"/>
        <v>4</v>
      </c>
      <c r="Z36">
        <v>4</v>
      </c>
      <c r="AA36">
        <v>4</v>
      </c>
      <c r="AB36" s="4">
        <f t="shared" si="22"/>
        <v>0</v>
      </c>
      <c r="AC36" s="40">
        <f t="shared" si="23"/>
        <v>0</v>
      </c>
    </row>
    <row r="37" spans="1:30" x14ac:dyDescent="0.3">
      <c r="A37">
        <v>40</v>
      </c>
      <c r="B37">
        <v>7</v>
      </c>
      <c r="C37" s="17">
        <f t="shared" si="15"/>
        <v>5.7142857142857144</v>
      </c>
      <c r="D37" s="54" t="s">
        <v>127</v>
      </c>
      <c r="E37" s="18">
        <v>3</v>
      </c>
      <c r="F37" s="21">
        <v>0.31</v>
      </c>
      <c r="G37" s="5">
        <v>5</v>
      </c>
      <c r="H37" s="21">
        <v>1.7</v>
      </c>
      <c r="I37" s="15">
        <f t="shared" si="16"/>
        <v>2</v>
      </c>
      <c r="J37">
        <v>12</v>
      </c>
      <c r="K37">
        <v>11</v>
      </c>
      <c r="L37" s="12">
        <v>12</v>
      </c>
      <c r="M37">
        <v>5</v>
      </c>
      <c r="N37">
        <v>5</v>
      </c>
      <c r="O37" s="12">
        <v>5</v>
      </c>
      <c r="P37" s="17">
        <f t="shared" si="17"/>
        <v>8</v>
      </c>
      <c r="Q37" s="56">
        <f t="shared" si="18"/>
        <v>9</v>
      </c>
      <c r="R37" s="18">
        <f t="shared" si="19"/>
        <v>0</v>
      </c>
      <c r="S37" s="12">
        <f t="shared" si="20"/>
        <v>0</v>
      </c>
      <c r="U37" s="4">
        <v>3</v>
      </c>
      <c r="V37">
        <v>3</v>
      </c>
      <c r="W37">
        <v>3</v>
      </c>
      <c r="X37">
        <v>5</v>
      </c>
      <c r="Y37" s="116">
        <f t="shared" si="21"/>
        <v>5</v>
      </c>
      <c r="Z37">
        <v>5</v>
      </c>
      <c r="AA37">
        <v>5</v>
      </c>
      <c r="AB37" s="4">
        <f t="shared" si="22"/>
        <v>0</v>
      </c>
      <c r="AC37" s="40">
        <f t="shared" si="23"/>
        <v>0</v>
      </c>
    </row>
    <row r="38" spans="1:30" x14ac:dyDescent="0.3">
      <c r="A38">
        <v>40</v>
      </c>
      <c r="B38">
        <v>7</v>
      </c>
      <c r="C38" s="17">
        <f t="shared" si="15"/>
        <v>5.7142857142857144</v>
      </c>
      <c r="D38" s="54" t="s">
        <v>128</v>
      </c>
      <c r="E38" s="18">
        <v>2</v>
      </c>
      <c r="F38" s="21">
        <v>0.22</v>
      </c>
      <c r="G38" s="5">
        <v>3</v>
      </c>
      <c r="H38" s="12">
        <v>0.99</v>
      </c>
      <c r="I38" s="15">
        <f t="shared" si="16"/>
        <v>1</v>
      </c>
      <c r="J38">
        <v>7</v>
      </c>
      <c r="K38">
        <v>6</v>
      </c>
      <c r="L38" s="12">
        <v>7</v>
      </c>
      <c r="M38">
        <v>5</v>
      </c>
      <c r="N38">
        <v>3</v>
      </c>
      <c r="O38" s="12">
        <v>3</v>
      </c>
      <c r="P38" s="17">
        <f t="shared" si="17"/>
        <v>4</v>
      </c>
      <c r="Q38" s="56">
        <f t="shared" si="18"/>
        <v>5</v>
      </c>
      <c r="R38" s="18">
        <f t="shared" si="19"/>
        <v>0</v>
      </c>
      <c r="S38" s="12">
        <f t="shared" si="20"/>
        <v>2</v>
      </c>
      <c r="U38" s="4">
        <v>2</v>
      </c>
      <c r="V38">
        <v>2</v>
      </c>
      <c r="W38">
        <v>3</v>
      </c>
      <c r="X38">
        <v>3</v>
      </c>
      <c r="Y38" s="116">
        <f t="shared" si="21"/>
        <v>3</v>
      </c>
      <c r="Z38">
        <v>3</v>
      </c>
      <c r="AA38">
        <v>3</v>
      </c>
      <c r="AB38" s="4">
        <f t="shared" si="22"/>
        <v>0</v>
      </c>
      <c r="AC38" s="40">
        <f t="shared" si="23"/>
        <v>0</v>
      </c>
    </row>
    <row r="39" spans="1:30" x14ac:dyDescent="0.3">
      <c r="A39">
        <v>40</v>
      </c>
      <c r="B39">
        <v>7</v>
      </c>
      <c r="C39" s="17">
        <f t="shared" si="15"/>
        <v>5.7142857142857144</v>
      </c>
      <c r="D39" s="54" t="s">
        <v>129</v>
      </c>
      <c r="E39" s="18">
        <v>2</v>
      </c>
      <c r="F39" s="21">
        <v>0.12</v>
      </c>
      <c r="G39" s="5">
        <v>2</v>
      </c>
      <c r="H39" s="12">
        <v>0.76</v>
      </c>
      <c r="I39" s="15">
        <f t="shared" si="16"/>
        <v>0</v>
      </c>
      <c r="J39">
        <v>13</v>
      </c>
      <c r="K39">
        <v>13</v>
      </c>
      <c r="L39" s="12">
        <v>13</v>
      </c>
      <c r="M39">
        <v>2</v>
      </c>
      <c r="N39">
        <v>2</v>
      </c>
      <c r="O39" s="12">
        <v>2</v>
      </c>
      <c r="P39" s="17">
        <f t="shared" si="17"/>
        <v>11</v>
      </c>
      <c r="Q39" s="56">
        <f t="shared" si="18"/>
        <v>11</v>
      </c>
      <c r="R39" s="18">
        <f t="shared" si="19"/>
        <v>0</v>
      </c>
      <c r="S39" s="12">
        <f t="shared" si="20"/>
        <v>0</v>
      </c>
      <c r="U39" s="4">
        <v>2</v>
      </c>
      <c r="V39">
        <v>2</v>
      </c>
      <c r="W39">
        <v>2</v>
      </c>
      <c r="X39">
        <v>2</v>
      </c>
      <c r="Y39" s="116">
        <f t="shared" si="21"/>
        <v>2</v>
      </c>
      <c r="Z39">
        <v>2</v>
      </c>
      <c r="AA39">
        <v>2</v>
      </c>
      <c r="AB39" s="4">
        <f t="shared" si="22"/>
        <v>0</v>
      </c>
      <c r="AC39" s="40">
        <f t="shared" si="23"/>
        <v>0</v>
      </c>
    </row>
    <row r="40" spans="1:30" x14ac:dyDescent="0.3">
      <c r="A40">
        <v>40</v>
      </c>
      <c r="B40">
        <v>7</v>
      </c>
      <c r="C40" s="17">
        <f t="shared" si="15"/>
        <v>5.7142857142857144</v>
      </c>
      <c r="D40" s="54" t="s">
        <v>130</v>
      </c>
      <c r="E40" s="18">
        <v>4</v>
      </c>
      <c r="F40" s="21">
        <v>0.22</v>
      </c>
      <c r="G40" s="5">
        <v>4</v>
      </c>
      <c r="H40" s="12">
        <v>0.45</v>
      </c>
      <c r="I40" s="15">
        <f t="shared" si="16"/>
        <v>0</v>
      </c>
      <c r="J40">
        <v>14</v>
      </c>
      <c r="K40">
        <v>13</v>
      </c>
      <c r="L40" s="12">
        <v>14</v>
      </c>
      <c r="M40">
        <v>4</v>
      </c>
      <c r="N40">
        <v>4</v>
      </c>
      <c r="O40" s="12">
        <v>4</v>
      </c>
      <c r="P40" s="17">
        <f t="shared" si="17"/>
        <v>9</v>
      </c>
      <c r="Q40" s="56">
        <f t="shared" si="18"/>
        <v>10</v>
      </c>
      <c r="R40" s="18">
        <f t="shared" si="19"/>
        <v>0</v>
      </c>
      <c r="S40" s="12">
        <f t="shared" si="20"/>
        <v>0</v>
      </c>
      <c r="U40" s="4">
        <v>4</v>
      </c>
      <c r="V40">
        <v>4</v>
      </c>
      <c r="W40">
        <v>4</v>
      </c>
      <c r="X40">
        <v>4</v>
      </c>
      <c r="Y40" s="116">
        <f t="shared" si="21"/>
        <v>4</v>
      </c>
      <c r="Z40">
        <v>4</v>
      </c>
      <c r="AA40">
        <v>4</v>
      </c>
      <c r="AB40" s="4">
        <f t="shared" si="22"/>
        <v>0</v>
      </c>
      <c r="AC40" s="40">
        <f t="shared" si="23"/>
        <v>0</v>
      </c>
    </row>
    <row r="41" spans="1:30" x14ac:dyDescent="0.3">
      <c r="A41">
        <v>40</v>
      </c>
      <c r="B41">
        <v>7</v>
      </c>
      <c r="C41" s="17">
        <f t="shared" si="15"/>
        <v>5.7142857142857144</v>
      </c>
      <c r="D41" s="54" t="s">
        <v>131</v>
      </c>
      <c r="E41" s="18">
        <v>4</v>
      </c>
      <c r="F41" s="21">
        <v>0.16</v>
      </c>
      <c r="G41" s="5">
        <v>5</v>
      </c>
      <c r="H41" s="12">
        <v>0.86</v>
      </c>
      <c r="I41" s="15">
        <f t="shared" si="16"/>
        <v>1</v>
      </c>
      <c r="J41">
        <v>13</v>
      </c>
      <c r="K41">
        <v>13</v>
      </c>
      <c r="L41" s="12">
        <v>14</v>
      </c>
      <c r="M41">
        <v>5</v>
      </c>
      <c r="N41">
        <v>5</v>
      </c>
      <c r="O41" s="12">
        <v>5</v>
      </c>
      <c r="P41" s="17">
        <f t="shared" si="17"/>
        <v>9</v>
      </c>
      <c r="Q41" s="56">
        <f t="shared" si="18"/>
        <v>9</v>
      </c>
      <c r="R41" s="18">
        <f t="shared" si="19"/>
        <v>0</v>
      </c>
      <c r="S41" s="12">
        <f t="shared" si="20"/>
        <v>0</v>
      </c>
      <c r="U41" s="4">
        <v>4</v>
      </c>
      <c r="V41">
        <v>4</v>
      </c>
      <c r="W41">
        <v>5</v>
      </c>
      <c r="X41">
        <v>5</v>
      </c>
      <c r="Y41" s="116">
        <f t="shared" si="21"/>
        <v>5</v>
      </c>
      <c r="Z41">
        <v>5</v>
      </c>
      <c r="AA41">
        <v>5</v>
      </c>
      <c r="AB41" s="4">
        <f t="shared" si="22"/>
        <v>0</v>
      </c>
      <c r="AC41" s="40">
        <f t="shared" si="23"/>
        <v>0</v>
      </c>
    </row>
    <row r="42" spans="1:30" x14ac:dyDescent="0.3">
      <c r="A42">
        <v>40</v>
      </c>
      <c r="B42">
        <v>7</v>
      </c>
      <c r="C42" s="17">
        <f t="shared" si="15"/>
        <v>5.7142857142857144</v>
      </c>
      <c r="D42" s="54" t="s">
        <v>132</v>
      </c>
      <c r="E42" s="18">
        <v>3</v>
      </c>
      <c r="F42" s="21">
        <v>0.09</v>
      </c>
      <c r="G42" s="5">
        <v>5</v>
      </c>
      <c r="H42" s="12">
        <v>0.89</v>
      </c>
      <c r="I42" s="15">
        <f t="shared" si="16"/>
        <v>2</v>
      </c>
      <c r="J42">
        <v>16</v>
      </c>
      <c r="K42">
        <v>15</v>
      </c>
      <c r="L42" s="12">
        <v>16</v>
      </c>
      <c r="M42">
        <v>5</v>
      </c>
      <c r="N42">
        <v>5</v>
      </c>
      <c r="O42" s="12">
        <v>5</v>
      </c>
      <c r="P42" s="17">
        <f t="shared" si="17"/>
        <v>12</v>
      </c>
      <c r="Q42" s="56">
        <f t="shared" si="18"/>
        <v>13</v>
      </c>
      <c r="R42" s="18">
        <f t="shared" si="19"/>
        <v>0</v>
      </c>
      <c r="S42" s="12">
        <f t="shared" si="20"/>
        <v>0</v>
      </c>
      <c r="U42" s="4">
        <v>3</v>
      </c>
      <c r="V42">
        <v>3</v>
      </c>
      <c r="W42">
        <v>5</v>
      </c>
      <c r="X42">
        <v>5</v>
      </c>
      <c r="Y42" s="116">
        <f t="shared" si="21"/>
        <v>5</v>
      </c>
      <c r="Z42">
        <v>5</v>
      </c>
      <c r="AA42">
        <v>5</v>
      </c>
      <c r="AB42" s="4">
        <f t="shared" si="22"/>
        <v>0</v>
      </c>
      <c r="AC42" s="40">
        <f t="shared" si="23"/>
        <v>0</v>
      </c>
    </row>
    <row r="43" spans="1:30" x14ac:dyDescent="0.3">
      <c r="A43">
        <v>40</v>
      </c>
      <c r="B43">
        <v>7</v>
      </c>
      <c r="C43" s="17">
        <f t="shared" si="15"/>
        <v>5.7142857142857144</v>
      </c>
      <c r="D43" s="54" t="s">
        <v>133</v>
      </c>
      <c r="E43" s="18">
        <v>0</v>
      </c>
      <c r="F43" s="21">
        <v>0.15</v>
      </c>
      <c r="G43" s="5">
        <v>0</v>
      </c>
      <c r="H43" s="12">
        <v>0.18</v>
      </c>
      <c r="I43" s="15">
        <f t="shared" si="16"/>
        <v>0</v>
      </c>
      <c r="J43">
        <v>0</v>
      </c>
      <c r="K43">
        <v>0</v>
      </c>
      <c r="L43" s="12">
        <v>0</v>
      </c>
      <c r="M43">
        <v>0</v>
      </c>
      <c r="N43">
        <v>0</v>
      </c>
      <c r="O43" s="12">
        <v>0</v>
      </c>
      <c r="P43" s="17">
        <f t="shared" si="17"/>
        <v>0</v>
      </c>
      <c r="Q43" s="56">
        <f t="shared" si="18"/>
        <v>0</v>
      </c>
      <c r="R43" s="18">
        <f t="shared" si="19"/>
        <v>0</v>
      </c>
      <c r="S43" s="12">
        <f t="shared" si="20"/>
        <v>0</v>
      </c>
      <c r="U43" s="4">
        <v>0</v>
      </c>
      <c r="V43">
        <v>0</v>
      </c>
      <c r="W43">
        <v>0</v>
      </c>
      <c r="X43">
        <v>0</v>
      </c>
      <c r="Y43" s="116">
        <f t="shared" si="21"/>
        <v>0</v>
      </c>
      <c r="Z43">
        <v>0</v>
      </c>
      <c r="AA43">
        <v>0</v>
      </c>
      <c r="AB43" s="4">
        <f t="shared" si="22"/>
        <v>0</v>
      </c>
      <c r="AC43" s="40">
        <f t="shared" si="23"/>
        <v>0</v>
      </c>
    </row>
    <row r="44" spans="1:30" x14ac:dyDescent="0.3">
      <c r="A44">
        <v>40</v>
      </c>
      <c r="B44">
        <v>7</v>
      </c>
      <c r="C44" s="17">
        <f t="shared" si="15"/>
        <v>5.7142857142857144</v>
      </c>
      <c r="D44" s="54" t="s">
        <v>134</v>
      </c>
      <c r="E44" s="18">
        <v>2</v>
      </c>
      <c r="F44" s="21">
        <v>0.27</v>
      </c>
      <c r="G44" s="5">
        <v>4</v>
      </c>
      <c r="H44" s="12">
        <v>0.74</v>
      </c>
      <c r="I44" s="15">
        <f t="shared" si="16"/>
        <v>2</v>
      </c>
      <c r="J44">
        <v>7</v>
      </c>
      <c r="K44">
        <v>7</v>
      </c>
      <c r="L44" s="12">
        <v>7</v>
      </c>
      <c r="M44">
        <v>4</v>
      </c>
      <c r="N44">
        <v>4</v>
      </c>
      <c r="O44" s="12">
        <v>4</v>
      </c>
      <c r="P44" s="17">
        <f t="shared" si="17"/>
        <v>5</v>
      </c>
      <c r="Q44" s="56">
        <f t="shared" si="18"/>
        <v>5</v>
      </c>
      <c r="R44" s="18">
        <f t="shared" si="19"/>
        <v>0</v>
      </c>
      <c r="S44" s="12">
        <f t="shared" si="20"/>
        <v>0</v>
      </c>
      <c r="U44" s="4">
        <v>2</v>
      </c>
      <c r="V44">
        <v>2</v>
      </c>
      <c r="W44">
        <v>4</v>
      </c>
      <c r="X44">
        <v>4</v>
      </c>
      <c r="Y44" s="116">
        <f t="shared" si="21"/>
        <v>4</v>
      </c>
      <c r="Z44">
        <v>4</v>
      </c>
      <c r="AA44">
        <v>4</v>
      </c>
      <c r="AB44" s="4">
        <f t="shared" si="22"/>
        <v>0</v>
      </c>
      <c r="AC44" s="40">
        <f t="shared" si="23"/>
        <v>0</v>
      </c>
    </row>
    <row r="45" spans="1:30" x14ac:dyDescent="0.3">
      <c r="A45" s="25">
        <v>40</v>
      </c>
      <c r="B45" s="25">
        <v>7</v>
      </c>
      <c r="C45" s="62">
        <f t="shared" si="15"/>
        <v>5.7142857142857144</v>
      </c>
      <c r="D45" s="57" t="s">
        <v>135</v>
      </c>
      <c r="E45" s="23">
        <v>3</v>
      </c>
      <c r="F45" s="42">
        <v>0.23</v>
      </c>
      <c r="G45" s="25">
        <v>4</v>
      </c>
      <c r="H45" s="42">
        <v>0.5</v>
      </c>
      <c r="I45" s="27">
        <f t="shared" si="16"/>
        <v>1</v>
      </c>
      <c r="J45" s="41">
        <v>10</v>
      </c>
      <c r="K45" s="25">
        <v>10</v>
      </c>
      <c r="L45" s="24">
        <v>11</v>
      </c>
      <c r="M45" s="25">
        <v>4</v>
      </c>
      <c r="N45" s="25">
        <v>4</v>
      </c>
      <c r="O45" s="24">
        <v>4</v>
      </c>
      <c r="P45" s="23">
        <f t="shared" si="17"/>
        <v>7</v>
      </c>
      <c r="Q45" s="59">
        <f t="shared" si="18"/>
        <v>7</v>
      </c>
      <c r="R45" s="23">
        <f t="shared" si="19"/>
        <v>0</v>
      </c>
      <c r="S45" s="24">
        <f t="shared" si="20"/>
        <v>0</v>
      </c>
      <c r="U45" s="75">
        <v>3</v>
      </c>
      <c r="V45" s="72">
        <v>3</v>
      </c>
      <c r="W45" s="72">
        <v>4</v>
      </c>
      <c r="X45" s="72">
        <v>4</v>
      </c>
      <c r="Y45" s="117">
        <f t="shared" si="21"/>
        <v>4</v>
      </c>
      <c r="Z45" s="72">
        <v>4</v>
      </c>
      <c r="AA45" s="73">
        <v>4</v>
      </c>
      <c r="AB45" s="75">
        <f t="shared" si="22"/>
        <v>0</v>
      </c>
      <c r="AC45" s="73">
        <f t="shared" si="23"/>
        <v>0</v>
      </c>
    </row>
    <row r="46" spans="1:30" x14ac:dyDescent="0.3">
      <c r="A46" s="5"/>
      <c r="B46" s="5"/>
      <c r="C46" s="5"/>
      <c r="D46" s="54"/>
      <c r="E46" s="56">
        <f t="shared" ref="E46:S46" si="24">SUM(E26:E45)</f>
        <v>54</v>
      </c>
      <c r="F46" s="31">
        <f t="shared" si="24"/>
        <v>7.0299999999999994</v>
      </c>
      <c r="G46" s="56">
        <f t="shared" si="24"/>
        <v>77</v>
      </c>
      <c r="H46" s="31">
        <f t="shared" si="24"/>
        <v>24.199999999999996</v>
      </c>
      <c r="I46" s="60">
        <f t="shared" si="24"/>
        <v>23</v>
      </c>
      <c r="J46" s="18">
        <f t="shared" si="24"/>
        <v>232</v>
      </c>
      <c r="K46" s="56">
        <f t="shared" si="24"/>
        <v>218</v>
      </c>
      <c r="L46" s="19">
        <f t="shared" si="24"/>
        <v>230</v>
      </c>
      <c r="M46" s="18">
        <f t="shared" si="24"/>
        <v>81</v>
      </c>
      <c r="N46" s="56">
        <f t="shared" si="24"/>
        <v>77</v>
      </c>
      <c r="O46" s="19">
        <f t="shared" si="24"/>
        <v>77</v>
      </c>
      <c r="P46" s="18">
        <f t="shared" si="24"/>
        <v>164</v>
      </c>
      <c r="Q46" s="56">
        <f t="shared" si="24"/>
        <v>178</v>
      </c>
      <c r="R46" s="18">
        <f t="shared" si="24"/>
        <v>0</v>
      </c>
      <c r="S46" s="19">
        <f t="shared" si="24"/>
        <v>4</v>
      </c>
      <c r="U46" s="110">
        <f>SUM(U26:U45)</f>
        <v>54</v>
      </c>
      <c r="V46" s="106">
        <f t="shared" ref="V46:AC46" si="25">SUM(V26:V45)</f>
        <v>54</v>
      </c>
      <c r="W46" s="106">
        <f t="shared" si="25"/>
        <v>70</v>
      </c>
      <c r="X46" s="106">
        <f t="shared" si="25"/>
        <v>77</v>
      </c>
      <c r="Y46" s="120">
        <f t="shared" si="25"/>
        <v>77</v>
      </c>
      <c r="Z46" s="106">
        <f t="shared" si="25"/>
        <v>77</v>
      </c>
      <c r="AA46" s="106">
        <f t="shared" si="25"/>
        <v>77</v>
      </c>
      <c r="AB46" s="109">
        <f t="shared" si="25"/>
        <v>0</v>
      </c>
      <c r="AC46" s="106">
        <f t="shared" si="25"/>
        <v>0</v>
      </c>
      <c r="AD46" s="4"/>
    </row>
    <row r="47" spans="1:30" x14ac:dyDescent="0.3">
      <c r="A47" s="6"/>
      <c r="B47" s="6"/>
      <c r="C47" s="6"/>
      <c r="D47" s="9"/>
      <c r="E47" s="32">
        <f t="shared" ref="E47:S47" si="26">E46/20</f>
        <v>2.7</v>
      </c>
      <c r="F47" s="33">
        <f t="shared" si="26"/>
        <v>0.35149999999999998</v>
      </c>
      <c r="G47" s="32">
        <f t="shared" si="26"/>
        <v>3.85</v>
      </c>
      <c r="H47" s="33">
        <f t="shared" si="26"/>
        <v>1.2099999999999997</v>
      </c>
      <c r="I47" s="22">
        <f t="shared" si="26"/>
        <v>1.1499999999999999</v>
      </c>
      <c r="J47" s="25">
        <f t="shared" si="26"/>
        <v>11.6</v>
      </c>
      <c r="K47" s="25">
        <f t="shared" si="26"/>
        <v>10.9</v>
      </c>
      <c r="L47" s="24">
        <f t="shared" si="26"/>
        <v>11.5</v>
      </c>
      <c r="M47" s="25">
        <f t="shared" si="26"/>
        <v>4.05</v>
      </c>
      <c r="N47" s="25">
        <f t="shared" si="26"/>
        <v>3.85</v>
      </c>
      <c r="O47" s="24">
        <f t="shared" si="26"/>
        <v>3.85</v>
      </c>
      <c r="P47" s="144">
        <f t="shared" si="26"/>
        <v>8.1999999999999993</v>
      </c>
      <c r="Q47" s="144">
        <f t="shared" si="26"/>
        <v>8.9</v>
      </c>
      <c r="R47" s="140">
        <f t="shared" si="26"/>
        <v>0</v>
      </c>
      <c r="S47" s="143">
        <f t="shared" si="26"/>
        <v>0.2</v>
      </c>
      <c r="U47" s="145">
        <f>U46/20</f>
        <v>2.7</v>
      </c>
      <c r="V47" s="154">
        <f t="shared" ref="V47:AC47" si="27">V46/20</f>
        <v>2.7</v>
      </c>
      <c r="W47" s="154">
        <f t="shared" si="27"/>
        <v>3.5</v>
      </c>
      <c r="X47" s="146">
        <f t="shared" si="27"/>
        <v>3.85</v>
      </c>
      <c r="Y47" s="149">
        <f t="shared" si="27"/>
        <v>3.85</v>
      </c>
      <c r="Z47" s="107">
        <f t="shared" si="27"/>
        <v>3.85</v>
      </c>
      <c r="AA47" s="107">
        <f t="shared" si="27"/>
        <v>3.85</v>
      </c>
      <c r="AB47" s="155">
        <f t="shared" si="27"/>
        <v>0</v>
      </c>
      <c r="AC47" s="150">
        <f t="shared" si="27"/>
        <v>0</v>
      </c>
      <c r="AD47" s="4"/>
    </row>
    <row r="48" spans="1:30" x14ac:dyDescent="0.3">
      <c r="A48" s="35"/>
      <c r="B48" s="35"/>
      <c r="C48" s="35"/>
      <c r="D48" s="35"/>
      <c r="E48" s="36"/>
      <c r="F48" s="36"/>
      <c r="G48" s="36"/>
      <c r="H48" s="36"/>
      <c r="I48" s="37"/>
      <c r="J48" s="36"/>
      <c r="K48" s="36"/>
      <c r="L48" s="36"/>
      <c r="M48" s="36"/>
      <c r="N48" s="36"/>
      <c r="O48" s="36"/>
      <c r="P48" s="36"/>
      <c r="Q48" s="36"/>
      <c r="R48" s="36"/>
      <c r="S48" s="36"/>
      <c r="U48" s="36"/>
      <c r="V48" s="36"/>
      <c r="W48" s="36"/>
      <c r="X48" s="36"/>
      <c r="Y48" s="36"/>
      <c r="Z48" s="36"/>
      <c r="AA48" s="36"/>
      <c r="AB48" s="36"/>
      <c r="AC48" s="36"/>
    </row>
    <row r="49" spans="1:29" x14ac:dyDescent="0.3">
      <c r="A49">
        <v>40</v>
      </c>
      <c r="B49">
        <v>8</v>
      </c>
      <c r="C49">
        <f t="shared" ref="C49:C68" si="28">A49/B49</f>
        <v>5</v>
      </c>
      <c r="D49" s="54" t="s">
        <v>136</v>
      </c>
      <c r="E49" s="18">
        <v>3</v>
      </c>
      <c r="F49" s="29">
        <v>0.35</v>
      </c>
      <c r="G49" s="5">
        <v>4</v>
      </c>
      <c r="H49" s="38">
        <v>1.1100000000000001</v>
      </c>
      <c r="I49" s="15">
        <f t="shared" ref="I49:I68" si="29">G49-E49</f>
        <v>1</v>
      </c>
      <c r="J49">
        <v>14</v>
      </c>
      <c r="K49">
        <v>14</v>
      </c>
      <c r="L49" s="12">
        <v>14</v>
      </c>
      <c r="M49">
        <v>4</v>
      </c>
      <c r="N49">
        <v>4</v>
      </c>
      <c r="O49" s="12">
        <v>4</v>
      </c>
      <c r="P49" s="17">
        <f t="shared" ref="P49:P68" si="30">K49-E49</f>
        <v>11</v>
      </c>
      <c r="Q49" s="56">
        <f t="shared" ref="Q49:Q68" si="31">J49-E49</f>
        <v>11</v>
      </c>
      <c r="R49" s="11">
        <f t="shared" ref="R49:R68" si="32">N49-G49</f>
        <v>0</v>
      </c>
      <c r="S49" s="12">
        <f t="shared" ref="S49:S68" si="33">M49-G49</f>
        <v>0</v>
      </c>
      <c r="U49" s="4">
        <v>3</v>
      </c>
      <c r="V49">
        <v>3</v>
      </c>
      <c r="W49">
        <v>3</v>
      </c>
      <c r="X49">
        <v>4</v>
      </c>
      <c r="Y49" s="116">
        <f t="shared" ref="Y49:Y68" si="34">MAX(U49:X49)</f>
        <v>4</v>
      </c>
      <c r="Z49">
        <v>4</v>
      </c>
      <c r="AA49">
        <v>4</v>
      </c>
      <c r="AB49" s="4">
        <f>Z49-Y49</f>
        <v>0</v>
      </c>
      <c r="AC49" s="40">
        <f>AA49-Y49</f>
        <v>0</v>
      </c>
    </row>
    <row r="50" spans="1:29" x14ac:dyDescent="0.3">
      <c r="A50">
        <v>40</v>
      </c>
      <c r="B50">
        <v>8</v>
      </c>
      <c r="C50">
        <f t="shared" si="28"/>
        <v>5</v>
      </c>
      <c r="D50" s="54" t="s">
        <v>137</v>
      </c>
      <c r="E50" s="18">
        <v>2</v>
      </c>
      <c r="F50" s="21">
        <v>0.74</v>
      </c>
      <c r="G50" s="5">
        <v>3</v>
      </c>
      <c r="H50" s="12">
        <v>0.96</v>
      </c>
      <c r="I50" s="15">
        <f t="shared" si="29"/>
        <v>1</v>
      </c>
      <c r="J50">
        <v>12</v>
      </c>
      <c r="K50">
        <v>11</v>
      </c>
      <c r="L50" s="12">
        <v>11</v>
      </c>
      <c r="M50">
        <v>4</v>
      </c>
      <c r="N50">
        <v>4</v>
      </c>
      <c r="O50" s="12">
        <v>4</v>
      </c>
      <c r="P50" s="17">
        <f t="shared" si="30"/>
        <v>9</v>
      </c>
      <c r="Q50" s="56">
        <f t="shared" si="31"/>
        <v>10</v>
      </c>
      <c r="R50" s="18">
        <f t="shared" si="32"/>
        <v>1</v>
      </c>
      <c r="S50" s="12">
        <f t="shared" si="33"/>
        <v>1</v>
      </c>
      <c r="U50" s="4">
        <v>2</v>
      </c>
      <c r="V50">
        <v>2</v>
      </c>
      <c r="W50">
        <v>2</v>
      </c>
      <c r="X50">
        <v>3</v>
      </c>
      <c r="Y50" s="116">
        <f t="shared" si="34"/>
        <v>3</v>
      </c>
      <c r="Z50">
        <v>3</v>
      </c>
      <c r="AA50">
        <v>3</v>
      </c>
      <c r="AB50" s="4">
        <f t="shared" ref="AB50:AB68" si="35">Z50-Y50</f>
        <v>0</v>
      </c>
      <c r="AC50" s="40">
        <f t="shared" ref="AC50:AC68" si="36">AA50-Y50</f>
        <v>0</v>
      </c>
    </row>
    <row r="51" spans="1:29" x14ac:dyDescent="0.3">
      <c r="A51">
        <v>40</v>
      </c>
      <c r="B51">
        <v>8</v>
      </c>
      <c r="C51">
        <f t="shared" si="28"/>
        <v>5</v>
      </c>
      <c r="D51" s="54" t="s">
        <v>138</v>
      </c>
      <c r="E51" s="18">
        <v>2</v>
      </c>
      <c r="F51" s="21">
        <v>0.14000000000000001</v>
      </c>
      <c r="G51" s="5">
        <v>2</v>
      </c>
      <c r="H51" s="12">
        <v>0.21</v>
      </c>
      <c r="I51" s="15">
        <f t="shared" si="29"/>
        <v>0</v>
      </c>
      <c r="J51">
        <v>2</v>
      </c>
      <c r="K51">
        <v>2</v>
      </c>
      <c r="L51" s="12">
        <v>2</v>
      </c>
      <c r="M51">
        <v>2</v>
      </c>
      <c r="N51">
        <v>2</v>
      </c>
      <c r="O51" s="12">
        <v>2</v>
      </c>
      <c r="P51" s="17">
        <f t="shared" si="30"/>
        <v>0</v>
      </c>
      <c r="Q51" s="56">
        <f t="shared" si="31"/>
        <v>0</v>
      </c>
      <c r="R51" s="18">
        <f t="shared" si="32"/>
        <v>0</v>
      </c>
      <c r="S51" s="12">
        <f t="shared" si="33"/>
        <v>0</v>
      </c>
      <c r="U51" s="4">
        <v>2</v>
      </c>
      <c r="V51">
        <v>2</v>
      </c>
      <c r="W51">
        <v>2</v>
      </c>
      <c r="X51">
        <v>2</v>
      </c>
      <c r="Y51" s="116">
        <f t="shared" si="34"/>
        <v>2</v>
      </c>
      <c r="Z51">
        <v>2</v>
      </c>
      <c r="AA51">
        <v>2</v>
      </c>
      <c r="AB51" s="4">
        <f t="shared" si="35"/>
        <v>0</v>
      </c>
      <c r="AC51" s="40">
        <f t="shared" si="36"/>
        <v>0</v>
      </c>
    </row>
    <row r="52" spans="1:29" x14ac:dyDescent="0.3">
      <c r="A52">
        <v>40</v>
      </c>
      <c r="B52">
        <v>8</v>
      </c>
      <c r="C52">
        <f t="shared" si="28"/>
        <v>5</v>
      </c>
      <c r="D52" s="54" t="s">
        <v>139</v>
      </c>
      <c r="E52" s="18">
        <v>2</v>
      </c>
      <c r="F52" s="21">
        <v>0.25</v>
      </c>
      <c r="G52" s="5">
        <v>2</v>
      </c>
      <c r="H52" s="12">
        <v>0.31</v>
      </c>
      <c r="I52" s="15">
        <f t="shared" si="29"/>
        <v>0</v>
      </c>
      <c r="J52">
        <v>6</v>
      </c>
      <c r="K52">
        <v>5</v>
      </c>
      <c r="L52" s="12">
        <v>6</v>
      </c>
      <c r="M52">
        <v>2</v>
      </c>
      <c r="N52">
        <v>2</v>
      </c>
      <c r="O52" s="12">
        <v>2</v>
      </c>
      <c r="P52" s="17">
        <f t="shared" si="30"/>
        <v>3</v>
      </c>
      <c r="Q52" s="56">
        <f t="shared" si="31"/>
        <v>4</v>
      </c>
      <c r="R52" s="18">
        <f t="shared" si="32"/>
        <v>0</v>
      </c>
      <c r="S52" s="12">
        <f t="shared" si="33"/>
        <v>0</v>
      </c>
      <c r="U52" s="4">
        <v>2</v>
      </c>
      <c r="V52">
        <v>2</v>
      </c>
      <c r="W52">
        <v>2</v>
      </c>
      <c r="X52">
        <v>2</v>
      </c>
      <c r="Y52" s="116">
        <f t="shared" si="34"/>
        <v>2</v>
      </c>
      <c r="Z52">
        <v>2</v>
      </c>
      <c r="AA52">
        <v>2</v>
      </c>
      <c r="AB52" s="4">
        <f t="shared" si="35"/>
        <v>0</v>
      </c>
      <c r="AC52" s="40">
        <f t="shared" si="36"/>
        <v>0</v>
      </c>
    </row>
    <row r="53" spans="1:29" x14ac:dyDescent="0.3">
      <c r="A53">
        <v>40</v>
      </c>
      <c r="B53">
        <v>8</v>
      </c>
      <c r="C53">
        <f t="shared" si="28"/>
        <v>5</v>
      </c>
      <c r="D53" s="54" t="s">
        <v>140</v>
      </c>
      <c r="E53" s="18">
        <v>2</v>
      </c>
      <c r="F53" s="21">
        <v>42.46</v>
      </c>
      <c r="G53" s="5">
        <v>2</v>
      </c>
      <c r="H53" s="12">
        <v>0.99</v>
      </c>
      <c r="I53" s="15">
        <f t="shared" si="29"/>
        <v>0</v>
      </c>
      <c r="J53">
        <v>4</v>
      </c>
      <c r="K53">
        <v>4</v>
      </c>
      <c r="L53" s="12">
        <v>4</v>
      </c>
      <c r="M53">
        <v>2</v>
      </c>
      <c r="N53">
        <v>2</v>
      </c>
      <c r="O53" s="12">
        <v>2</v>
      </c>
      <c r="P53" s="17">
        <f t="shared" si="30"/>
        <v>2</v>
      </c>
      <c r="Q53" s="56">
        <f t="shared" si="31"/>
        <v>2</v>
      </c>
      <c r="R53" s="18">
        <f t="shared" si="32"/>
        <v>0</v>
      </c>
      <c r="S53" s="12">
        <f t="shared" si="33"/>
        <v>0</v>
      </c>
      <c r="U53" s="4">
        <v>1</v>
      </c>
      <c r="V53">
        <v>1</v>
      </c>
      <c r="W53">
        <v>1</v>
      </c>
      <c r="X53">
        <v>2</v>
      </c>
      <c r="Y53" s="116">
        <f t="shared" si="34"/>
        <v>2</v>
      </c>
      <c r="Z53">
        <v>2</v>
      </c>
      <c r="AA53">
        <v>2</v>
      </c>
      <c r="AB53" s="4">
        <f t="shared" si="35"/>
        <v>0</v>
      </c>
      <c r="AC53" s="40">
        <f t="shared" si="36"/>
        <v>0</v>
      </c>
    </row>
    <row r="54" spans="1:29" x14ac:dyDescent="0.3">
      <c r="A54">
        <v>40</v>
      </c>
      <c r="B54">
        <v>8</v>
      </c>
      <c r="C54">
        <f t="shared" si="28"/>
        <v>5</v>
      </c>
      <c r="D54" s="54" t="s">
        <v>141</v>
      </c>
      <c r="E54" s="18">
        <v>1</v>
      </c>
      <c r="F54" s="21">
        <v>0.39</v>
      </c>
      <c r="G54" s="5">
        <v>2</v>
      </c>
      <c r="H54" s="12">
        <v>0.73</v>
      </c>
      <c r="I54" s="15">
        <f t="shared" si="29"/>
        <v>1</v>
      </c>
      <c r="J54">
        <v>4</v>
      </c>
      <c r="K54">
        <v>3</v>
      </c>
      <c r="L54" s="12">
        <v>4</v>
      </c>
      <c r="M54">
        <v>2</v>
      </c>
      <c r="N54">
        <v>2</v>
      </c>
      <c r="O54" s="12">
        <v>2</v>
      </c>
      <c r="P54" s="17">
        <f t="shared" si="30"/>
        <v>2</v>
      </c>
      <c r="Q54" s="56">
        <f t="shared" si="31"/>
        <v>3</v>
      </c>
      <c r="R54" s="18">
        <f t="shared" si="32"/>
        <v>0</v>
      </c>
      <c r="S54" s="12">
        <f t="shared" si="33"/>
        <v>0</v>
      </c>
      <c r="U54" s="4">
        <v>1</v>
      </c>
      <c r="V54">
        <v>1</v>
      </c>
      <c r="W54">
        <v>2</v>
      </c>
      <c r="X54">
        <v>2</v>
      </c>
      <c r="Y54" s="116">
        <f t="shared" si="34"/>
        <v>2</v>
      </c>
      <c r="Z54">
        <v>2</v>
      </c>
      <c r="AA54">
        <v>2</v>
      </c>
      <c r="AB54" s="4">
        <f t="shared" si="35"/>
        <v>0</v>
      </c>
      <c r="AC54" s="40">
        <f t="shared" si="36"/>
        <v>0</v>
      </c>
    </row>
    <row r="55" spans="1:29" x14ac:dyDescent="0.3">
      <c r="A55">
        <v>40</v>
      </c>
      <c r="B55">
        <v>8</v>
      </c>
      <c r="C55">
        <f t="shared" si="28"/>
        <v>5</v>
      </c>
      <c r="D55" s="54" t="s">
        <v>142</v>
      </c>
      <c r="E55" s="18">
        <v>2</v>
      </c>
      <c r="F55" s="21">
        <v>0.5</v>
      </c>
      <c r="G55" s="5">
        <v>4</v>
      </c>
      <c r="H55" s="12">
        <v>2.2799999999999998</v>
      </c>
      <c r="I55" s="15">
        <f t="shared" si="29"/>
        <v>2</v>
      </c>
      <c r="J55">
        <v>7</v>
      </c>
      <c r="K55">
        <v>6</v>
      </c>
      <c r="L55" s="12">
        <v>6</v>
      </c>
      <c r="M55">
        <v>4</v>
      </c>
      <c r="N55">
        <v>4</v>
      </c>
      <c r="O55" s="12">
        <v>4</v>
      </c>
      <c r="P55" s="17">
        <f t="shared" si="30"/>
        <v>4</v>
      </c>
      <c r="Q55" s="56">
        <f t="shared" si="31"/>
        <v>5</v>
      </c>
      <c r="R55" s="18">
        <f t="shared" si="32"/>
        <v>0</v>
      </c>
      <c r="S55" s="12">
        <f t="shared" si="33"/>
        <v>0</v>
      </c>
      <c r="U55" s="4">
        <v>2</v>
      </c>
      <c r="V55">
        <v>2</v>
      </c>
      <c r="W55">
        <v>4</v>
      </c>
      <c r="X55">
        <v>4</v>
      </c>
      <c r="Y55" s="116">
        <f t="shared" si="34"/>
        <v>4</v>
      </c>
      <c r="Z55">
        <v>4</v>
      </c>
      <c r="AA55">
        <v>4</v>
      </c>
      <c r="AB55" s="4">
        <f t="shared" si="35"/>
        <v>0</v>
      </c>
      <c r="AC55" s="40">
        <f t="shared" si="36"/>
        <v>0</v>
      </c>
    </row>
    <row r="56" spans="1:29" x14ac:dyDescent="0.3">
      <c r="A56">
        <v>40</v>
      </c>
      <c r="B56">
        <v>8</v>
      </c>
      <c r="C56">
        <f t="shared" si="28"/>
        <v>5</v>
      </c>
      <c r="D56" s="54" t="s">
        <v>143</v>
      </c>
      <c r="E56" s="18">
        <v>3</v>
      </c>
      <c r="F56" s="21">
        <v>0.22</v>
      </c>
      <c r="G56" s="5">
        <v>4</v>
      </c>
      <c r="H56" s="12">
        <v>0.76</v>
      </c>
      <c r="I56" s="15">
        <f t="shared" si="29"/>
        <v>1</v>
      </c>
      <c r="J56">
        <v>15</v>
      </c>
      <c r="K56">
        <v>12</v>
      </c>
      <c r="L56" s="12">
        <v>14</v>
      </c>
      <c r="M56">
        <v>4</v>
      </c>
      <c r="N56">
        <v>4</v>
      </c>
      <c r="O56" s="12">
        <v>4</v>
      </c>
      <c r="P56" s="17">
        <f t="shared" si="30"/>
        <v>9</v>
      </c>
      <c r="Q56" s="56">
        <f t="shared" si="31"/>
        <v>12</v>
      </c>
      <c r="R56" s="18">
        <f t="shared" si="32"/>
        <v>0</v>
      </c>
      <c r="S56" s="12">
        <f t="shared" si="33"/>
        <v>0</v>
      </c>
      <c r="U56" s="4">
        <v>3</v>
      </c>
      <c r="V56">
        <v>3</v>
      </c>
      <c r="W56">
        <v>4</v>
      </c>
      <c r="X56">
        <v>4</v>
      </c>
      <c r="Y56" s="116">
        <f t="shared" si="34"/>
        <v>4</v>
      </c>
      <c r="Z56">
        <v>4</v>
      </c>
      <c r="AA56">
        <v>4</v>
      </c>
      <c r="AB56" s="4">
        <f t="shared" si="35"/>
        <v>0</v>
      </c>
      <c r="AC56" s="40">
        <f t="shared" si="36"/>
        <v>0</v>
      </c>
    </row>
    <row r="57" spans="1:29" x14ac:dyDescent="0.3">
      <c r="A57">
        <v>40</v>
      </c>
      <c r="B57">
        <v>8</v>
      </c>
      <c r="C57">
        <f t="shared" si="28"/>
        <v>5</v>
      </c>
      <c r="D57" s="54" t="s">
        <v>144</v>
      </c>
      <c r="E57" s="18">
        <v>0</v>
      </c>
      <c r="F57" s="21">
        <v>0.35</v>
      </c>
      <c r="G57" s="5">
        <v>0</v>
      </c>
      <c r="H57" s="12">
        <v>0.18</v>
      </c>
      <c r="I57" s="15">
        <f t="shared" si="29"/>
        <v>0</v>
      </c>
      <c r="J57">
        <v>0</v>
      </c>
      <c r="K57">
        <v>0</v>
      </c>
      <c r="L57" s="12">
        <v>0</v>
      </c>
      <c r="M57">
        <v>0</v>
      </c>
      <c r="N57">
        <v>0</v>
      </c>
      <c r="O57" s="12">
        <v>0</v>
      </c>
      <c r="P57" s="17">
        <f t="shared" si="30"/>
        <v>0</v>
      </c>
      <c r="Q57" s="56">
        <f t="shared" si="31"/>
        <v>0</v>
      </c>
      <c r="R57" s="18">
        <f t="shared" si="32"/>
        <v>0</v>
      </c>
      <c r="S57" s="12">
        <f t="shared" si="33"/>
        <v>0</v>
      </c>
      <c r="U57" s="4">
        <v>0</v>
      </c>
      <c r="V57">
        <v>0</v>
      </c>
      <c r="W57">
        <v>0</v>
      </c>
      <c r="X57">
        <v>0</v>
      </c>
      <c r="Y57" s="116">
        <f t="shared" si="34"/>
        <v>0</v>
      </c>
      <c r="Z57">
        <v>0</v>
      </c>
      <c r="AA57">
        <v>0</v>
      </c>
      <c r="AB57" s="4">
        <f t="shared" si="35"/>
        <v>0</v>
      </c>
      <c r="AC57" s="40">
        <f t="shared" si="36"/>
        <v>0</v>
      </c>
    </row>
    <row r="58" spans="1:29" x14ac:dyDescent="0.3">
      <c r="A58">
        <v>40</v>
      </c>
      <c r="B58">
        <v>8</v>
      </c>
      <c r="C58">
        <f t="shared" si="28"/>
        <v>5</v>
      </c>
      <c r="D58" s="54" t="s">
        <v>145</v>
      </c>
      <c r="E58" s="18">
        <v>2</v>
      </c>
      <c r="F58" s="21">
        <v>0.41</v>
      </c>
      <c r="G58" s="5">
        <v>3</v>
      </c>
      <c r="H58" s="12">
        <v>1.92</v>
      </c>
      <c r="I58" s="15">
        <f t="shared" si="29"/>
        <v>1</v>
      </c>
      <c r="J58">
        <v>7</v>
      </c>
      <c r="K58">
        <v>6</v>
      </c>
      <c r="L58" s="12">
        <v>6</v>
      </c>
      <c r="M58">
        <v>3</v>
      </c>
      <c r="N58">
        <v>3</v>
      </c>
      <c r="O58" s="12">
        <v>3</v>
      </c>
      <c r="P58" s="17">
        <f t="shared" si="30"/>
        <v>4</v>
      </c>
      <c r="Q58" s="56">
        <f t="shared" si="31"/>
        <v>5</v>
      </c>
      <c r="R58" s="18">
        <f t="shared" si="32"/>
        <v>0</v>
      </c>
      <c r="S58" s="12">
        <f t="shared" si="33"/>
        <v>0</v>
      </c>
      <c r="U58" s="4">
        <v>2</v>
      </c>
      <c r="V58">
        <v>2</v>
      </c>
      <c r="W58">
        <v>2</v>
      </c>
      <c r="X58">
        <v>3</v>
      </c>
      <c r="Y58" s="116">
        <f t="shared" si="34"/>
        <v>3</v>
      </c>
      <c r="Z58">
        <v>3</v>
      </c>
      <c r="AA58">
        <v>3</v>
      </c>
      <c r="AB58" s="4">
        <f t="shared" si="35"/>
        <v>0</v>
      </c>
      <c r="AC58" s="40">
        <f t="shared" si="36"/>
        <v>0</v>
      </c>
    </row>
    <row r="59" spans="1:29" x14ac:dyDescent="0.3">
      <c r="A59">
        <v>40</v>
      </c>
      <c r="B59">
        <v>8</v>
      </c>
      <c r="C59">
        <f t="shared" si="28"/>
        <v>5</v>
      </c>
      <c r="D59" s="54" t="s">
        <v>146</v>
      </c>
      <c r="E59" s="18">
        <v>2</v>
      </c>
      <c r="F59" s="21">
        <v>0.35</v>
      </c>
      <c r="G59" s="5">
        <v>3</v>
      </c>
      <c r="H59" s="12">
        <v>1.1200000000000001</v>
      </c>
      <c r="I59" s="15">
        <f t="shared" si="29"/>
        <v>1</v>
      </c>
      <c r="J59">
        <v>9</v>
      </c>
      <c r="K59">
        <v>8</v>
      </c>
      <c r="L59" s="12">
        <v>8</v>
      </c>
      <c r="M59">
        <v>3</v>
      </c>
      <c r="N59">
        <v>3</v>
      </c>
      <c r="O59" s="12">
        <v>3</v>
      </c>
      <c r="P59" s="17">
        <f t="shared" si="30"/>
        <v>6</v>
      </c>
      <c r="Q59" s="56">
        <f t="shared" si="31"/>
        <v>7</v>
      </c>
      <c r="R59" s="18">
        <f t="shared" si="32"/>
        <v>0</v>
      </c>
      <c r="S59" s="12">
        <f t="shared" si="33"/>
        <v>0</v>
      </c>
      <c r="U59" s="4">
        <v>2</v>
      </c>
      <c r="V59">
        <v>2</v>
      </c>
      <c r="W59">
        <v>2</v>
      </c>
      <c r="X59">
        <v>3</v>
      </c>
      <c r="Y59" s="116">
        <f t="shared" si="34"/>
        <v>3</v>
      </c>
      <c r="Z59">
        <v>3</v>
      </c>
      <c r="AA59">
        <v>3</v>
      </c>
      <c r="AB59" s="4">
        <f t="shared" si="35"/>
        <v>0</v>
      </c>
      <c r="AC59" s="40">
        <f t="shared" si="36"/>
        <v>0</v>
      </c>
    </row>
    <row r="60" spans="1:29" x14ac:dyDescent="0.3">
      <c r="A60">
        <v>40</v>
      </c>
      <c r="B60">
        <v>8</v>
      </c>
      <c r="C60">
        <f t="shared" si="28"/>
        <v>5</v>
      </c>
      <c r="D60" s="54" t="s">
        <v>147</v>
      </c>
      <c r="E60" s="18">
        <v>2</v>
      </c>
      <c r="F60" s="21">
        <v>0.42</v>
      </c>
      <c r="G60" s="5">
        <v>3</v>
      </c>
      <c r="H60" s="12">
        <v>2.06</v>
      </c>
      <c r="I60" s="15">
        <f t="shared" si="29"/>
        <v>1</v>
      </c>
      <c r="J60">
        <v>8</v>
      </c>
      <c r="K60">
        <v>8</v>
      </c>
      <c r="L60" s="12">
        <v>8</v>
      </c>
      <c r="M60">
        <v>3</v>
      </c>
      <c r="N60">
        <v>3</v>
      </c>
      <c r="O60" s="12">
        <v>3</v>
      </c>
      <c r="P60" s="17">
        <f t="shared" si="30"/>
        <v>6</v>
      </c>
      <c r="Q60" s="56">
        <f t="shared" si="31"/>
        <v>6</v>
      </c>
      <c r="R60" s="18">
        <f t="shared" si="32"/>
        <v>0</v>
      </c>
      <c r="S60" s="12">
        <f t="shared" si="33"/>
        <v>0</v>
      </c>
      <c r="U60" s="4">
        <v>2</v>
      </c>
      <c r="V60">
        <v>2</v>
      </c>
      <c r="W60">
        <v>2</v>
      </c>
      <c r="X60">
        <v>3</v>
      </c>
      <c r="Y60" s="116">
        <f t="shared" si="34"/>
        <v>3</v>
      </c>
      <c r="Z60">
        <v>3</v>
      </c>
      <c r="AA60">
        <v>3</v>
      </c>
      <c r="AB60" s="4">
        <f t="shared" si="35"/>
        <v>0</v>
      </c>
      <c r="AC60" s="40">
        <f t="shared" si="36"/>
        <v>0</v>
      </c>
    </row>
    <row r="61" spans="1:29" x14ac:dyDescent="0.3">
      <c r="A61">
        <v>40</v>
      </c>
      <c r="B61">
        <v>8</v>
      </c>
      <c r="C61">
        <f t="shared" si="28"/>
        <v>5</v>
      </c>
      <c r="D61" s="54" t="s">
        <v>148</v>
      </c>
      <c r="E61" s="18">
        <v>1</v>
      </c>
      <c r="F61" s="21">
        <v>0.27</v>
      </c>
      <c r="G61" s="5">
        <v>1</v>
      </c>
      <c r="H61" s="12">
        <v>0.18</v>
      </c>
      <c r="I61" s="15">
        <f t="shared" si="29"/>
        <v>0</v>
      </c>
      <c r="J61">
        <v>3</v>
      </c>
      <c r="K61">
        <v>3</v>
      </c>
      <c r="L61" s="12">
        <v>3</v>
      </c>
      <c r="M61">
        <v>1</v>
      </c>
      <c r="N61">
        <v>1</v>
      </c>
      <c r="O61" s="12">
        <v>1</v>
      </c>
      <c r="P61" s="17">
        <f t="shared" si="30"/>
        <v>2</v>
      </c>
      <c r="Q61" s="56">
        <f t="shared" si="31"/>
        <v>2</v>
      </c>
      <c r="R61" s="18">
        <f t="shared" si="32"/>
        <v>0</v>
      </c>
      <c r="S61" s="12">
        <f t="shared" si="33"/>
        <v>0</v>
      </c>
      <c r="U61" s="4">
        <v>1</v>
      </c>
      <c r="V61">
        <v>1</v>
      </c>
      <c r="W61">
        <v>1</v>
      </c>
      <c r="X61">
        <v>1</v>
      </c>
      <c r="Y61" s="116">
        <f t="shared" si="34"/>
        <v>1</v>
      </c>
      <c r="Z61">
        <v>1</v>
      </c>
      <c r="AA61">
        <v>1</v>
      </c>
      <c r="AB61" s="4">
        <f t="shared" si="35"/>
        <v>0</v>
      </c>
      <c r="AC61" s="40">
        <f t="shared" si="36"/>
        <v>0</v>
      </c>
    </row>
    <row r="62" spans="1:29" x14ac:dyDescent="0.3">
      <c r="A62">
        <v>40</v>
      </c>
      <c r="B62">
        <v>8</v>
      </c>
      <c r="C62">
        <f t="shared" si="28"/>
        <v>5</v>
      </c>
      <c r="D62" s="54" t="s">
        <v>149</v>
      </c>
      <c r="E62" s="18">
        <v>1</v>
      </c>
      <c r="F62" s="21">
        <v>0.34</v>
      </c>
      <c r="G62" s="5">
        <v>2</v>
      </c>
      <c r="H62" s="12">
        <v>0.78</v>
      </c>
      <c r="I62" s="15">
        <f t="shared" si="29"/>
        <v>1</v>
      </c>
      <c r="J62">
        <v>7</v>
      </c>
      <c r="K62">
        <v>7</v>
      </c>
      <c r="L62" s="12">
        <v>7</v>
      </c>
      <c r="M62">
        <v>2</v>
      </c>
      <c r="N62">
        <v>2</v>
      </c>
      <c r="O62" s="12">
        <v>2</v>
      </c>
      <c r="P62" s="17">
        <f t="shared" si="30"/>
        <v>6</v>
      </c>
      <c r="Q62" s="56">
        <f t="shared" si="31"/>
        <v>6</v>
      </c>
      <c r="R62" s="18">
        <f t="shared" si="32"/>
        <v>0</v>
      </c>
      <c r="S62" s="12">
        <f t="shared" si="33"/>
        <v>0</v>
      </c>
      <c r="U62" s="4">
        <v>1</v>
      </c>
      <c r="V62">
        <v>1</v>
      </c>
      <c r="W62">
        <v>1</v>
      </c>
      <c r="X62">
        <v>2</v>
      </c>
      <c r="Y62" s="116">
        <f t="shared" si="34"/>
        <v>2</v>
      </c>
      <c r="Z62">
        <v>2</v>
      </c>
      <c r="AA62">
        <v>2</v>
      </c>
      <c r="AB62" s="4">
        <f t="shared" si="35"/>
        <v>0</v>
      </c>
      <c r="AC62" s="40">
        <f t="shared" si="36"/>
        <v>0</v>
      </c>
    </row>
    <row r="63" spans="1:29" x14ac:dyDescent="0.3">
      <c r="A63">
        <v>40</v>
      </c>
      <c r="B63">
        <v>8</v>
      </c>
      <c r="C63">
        <f t="shared" si="28"/>
        <v>5</v>
      </c>
      <c r="D63" s="54" t="s">
        <v>150</v>
      </c>
      <c r="E63" s="18">
        <v>3</v>
      </c>
      <c r="F63" s="21">
        <v>0.44</v>
      </c>
      <c r="G63" s="5">
        <v>3</v>
      </c>
      <c r="H63" s="12">
        <v>0.62</v>
      </c>
      <c r="I63" s="15">
        <f t="shared" si="29"/>
        <v>0</v>
      </c>
      <c r="J63">
        <v>6</v>
      </c>
      <c r="K63">
        <v>6</v>
      </c>
      <c r="L63" s="12">
        <v>6</v>
      </c>
      <c r="M63">
        <v>3</v>
      </c>
      <c r="N63">
        <v>3</v>
      </c>
      <c r="O63" s="12">
        <v>3</v>
      </c>
      <c r="P63" s="17">
        <f t="shared" si="30"/>
        <v>3</v>
      </c>
      <c r="Q63" s="56">
        <f t="shared" si="31"/>
        <v>3</v>
      </c>
      <c r="R63" s="18">
        <f t="shared" si="32"/>
        <v>0</v>
      </c>
      <c r="S63" s="12">
        <f t="shared" si="33"/>
        <v>0</v>
      </c>
      <c r="U63" s="4">
        <v>3</v>
      </c>
      <c r="V63">
        <v>3</v>
      </c>
      <c r="W63">
        <v>3</v>
      </c>
      <c r="X63">
        <v>3</v>
      </c>
      <c r="Y63" s="116">
        <f t="shared" si="34"/>
        <v>3</v>
      </c>
      <c r="Z63">
        <v>3</v>
      </c>
      <c r="AA63">
        <v>3</v>
      </c>
      <c r="AB63" s="4">
        <f t="shared" si="35"/>
        <v>0</v>
      </c>
      <c r="AC63" s="40">
        <f t="shared" si="36"/>
        <v>0</v>
      </c>
    </row>
    <row r="64" spans="1:29" x14ac:dyDescent="0.3">
      <c r="A64">
        <v>40</v>
      </c>
      <c r="B64">
        <v>8</v>
      </c>
      <c r="C64">
        <f t="shared" si="28"/>
        <v>5</v>
      </c>
      <c r="D64" s="54" t="s">
        <v>151</v>
      </c>
      <c r="E64" s="18">
        <v>3</v>
      </c>
      <c r="F64" s="21">
        <v>0.45</v>
      </c>
      <c r="G64" s="5">
        <v>3</v>
      </c>
      <c r="H64" s="12">
        <v>1.76</v>
      </c>
      <c r="I64" s="15">
        <f t="shared" si="29"/>
        <v>0</v>
      </c>
      <c r="J64">
        <v>14</v>
      </c>
      <c r="K64">
        <v>10</v>
      </c>
      <c r="L64" s="12">
        <v>12</v>
      </c>
      <c r="M64">
        <v>3</v>
      </c>
      <c r="N64">
        <v>3</v>
      </c>
      <c r="O64" s="12">
        <v>3</v>
      </c>
      <c r="P64" s="17">
        <f t="shared" si="30"/>
        <v>7</v>
      </c>
      <c r="Q64" s="56">
        <f t="shared" si="31"/>
        <v>11</v>
      </c>
      <c r="R64" s="18">
        <f t="shared" si="32"/>
        <v>0</v>
      </c>
      <c r="S64" s="12">
        <f t="shared" si="33"/>
        <v>0</v>
      </c>
      <c r="U64" s="4">
        <v>3</v>
      </c>
      <c r="V64">
        <v>3</v>
      </c>
      <c r="W64">
        <v>3</v>
      </c>
      <c r="X64">
        <v>3</v>
      </c>
      <c r="Y64" s="116">
        <f t="shared" si="34"/>
        <v>3</v>
      </c>
      <c r="Z64">
        <v>3</v>
      </c>
      <c r="AA64">
        <v>3</v>
      </c>
      <c r="AB64" s="4">
        <f t="shared" si="35"/>
        <v>0</v>
      </c>
      <c r="AC64" s="40">
        <f t="shared" si="36"/>
        <v>0</v>
      </c>
    </row>
    <row r="65" spans="1:30" x14ac:dyDescent="0.3">
      <c r="A65">
        <v>40</v>
      </c>
      <c r="B65">
        <v>8</v>
      </c>
      <c r="C65">
        <f t="shared" si="28"/>
        <v>5</v>
      </c>
      <c r="D65" s="54" t="s">
        <v>152</v>
      </c>
      <c r="E65" s="18">
        <v>2</v>
      </c>
      <c r="F65" s="21">
        <v>0.46</v>
      </c>
      <c r="G65" s="5">
        <v>3</v>
      </c>
      <c r="H65" s="12">
        <v>0.93</v>
      </c>
      <c r="I65" s="15">
        <f t="shared" si="29"/>
        <v>1</v>
      </c>
      <c r="J65">
        <v>7</v>
      </c>
      <c r="K65">
        <v>7</v>
      </c>
      <c r="L65" s="12">
        <v>7</v>
      </c>
      <c r="M65">
        <v>3</v>
      </c>
      <c r="N65">
        <v>3</v>
      </c>
      <c r="O65" s="12">
        <v>3</v>
      </c>
      <c r="P65" s="17">
        <f t="shared" si="30"/>
        <v>5</v>
      </c>
      <c r="Q65" s="56">
        <f t="shared" si="31"/>
        <v>5</v>
      </c>
      <c r="R65" s="18">
        <f t="shared" si="32"/>
        <v>0</v>
      </c>
      <c r="S65" s="12">
        <f t="shared" si="33"/>
        <v>0</v>
      </c>
      <c r="U65" s="4">
        <v>2</v>
      </c>
      <c r="V65">
        <v>2</v>
      </c>
      <c r="W65">
        <v>3</v>
      </c>
      <c r="X65">
        <v>3</v>
      </c>
      <c r="Y65" s="116">
        <f t="shared" si="34"/>
        <v>3</v>
      </c>
      <c r="Z65">
        <v>3</v>
      </c>
      <c r="AA65">
        <v>3</v>
      </c>
      <c r="AB65" s="4">
        <f t="shared" si="35"/>
        <v>0</v>
      </c>
      <c r="AC65" s="40">
        <f t="shared" si="36"/>
        <v>0</v>
      </c>
    </row>
    <row r="66" spans="1:30" x14ac:dyDescent="0.3">
      <c r="A66">
        <v>40</v>
      </c>
      <c r="B66">
        <v>8</v>
      </c>
      <c r="C66">
        <f t="shared" si="28"/>
        <v>5</v>
      </c>
      <c r="D66" s="54" t="s">
        <v>153</v>
      </c>
      <c r="E66" s="18">
        <v>0</v>
      </c>
      <c r="F66" s="21">
        <v>0.42</v>
      </c>
      <c r="G66" s="5">
        <v>0</v>
      </c>
      <c r="H66" s="12">
        <v>0.19</v>
      </c>
      <c r="I66" s="15">
        <f t="shared" si="29"/>
        <v>0</v>
      </c>
      <c r="J66">
        <v>0</v>
      </c>
      <c r="K66">
        <v>0</v>
      </c>
      <c r="L66" s="12">
        <v>0</v>
      </c>
      <c r="M66">
        <v>0</v>
      </c>
      <c r="N66">
        <v>0</v>
      </c>
      <c r="O66" s="12">
        <v>0</v>
      </c>
      <c r="P66" s="17">
        <f t="shared" si="30"/>
        <v>0</v>
      </c>
      <c r="Q66" s="56">
        <f t="shared" si="31"/>
        <v>0</v>
      </c>
      <c r="R66" s="18">
        <f t="shared" si="32"/>
        <v>0</v>
      </c>
      <c r="S66" s="12">
        <f t="shared" si="33"/>
        <v>0</v>
      </c>
      <c r="U66" s="4">
        <v>0</v>
      </c>
      <c r="V66">
        <v>0</v>
      </c>
      <c r="W66">
        <v>0</v>
      </c>
      <c r="X66">
        <v>0</v>
      </c>
      <c r="Y66" s="116">
        <f t="shared" si="34"/>
        <v>0</v>
      </c>
      <c r="Z66">
        <v>0</v>
      </c>
      <c r="AA66">
        <v>0</v>
      </c>
      <c r="AB66" s="4">
        <f t="shared" si="35"/>
        <v>0</v>
      </c>
      <c r="AC66" s="40">
        <f t="shared" si="36"/>
        <v>0</v>
      </c>
    </row>
    <row r="67" spans="1:30" x14ac:dyDescent="0.3">
      <c r="A67">
        <v>40</v>
      </c>
      <c r="B67">
        <v>8</v>
      </c>
      <c r="C67">
        <f t="shared" si="28"/>
        <v>5</v>
      </c>
      <c r="D67" s="54" t="s">
        <v>154</v>
      </c>
      <c r="E67" s="18">
        <v>1</v>
      </c>
      <c r="F67" s="21">
        <v>0.28000000000000003</v>
      </c>
      <c r="G67" s="5">
        <v>2</v>
      </c>
      <c r="H67" s="12">
        <v>0.61</v>
      </c>
      <c r="I67" s="15">
        <f t="shared" si="29"/>
        <v>1</v>
      </c>
      <c r="J67">
        <v>3</v>
      </c>
      <c r="K67">
        <v>3</v>
      </c>
      <c r="L67" s="12">
        <v>3</v>
      </c>
      <c r="M67">
        <v>2</v>
      </c>
      <c r="N67">
        <v>2</v>
      </c>
      <c r="O67" s="12">
        <v>2</v>
      </c>
      <c r="P67" s="17">
        <f t="shared" si="30"/>
        <v>2</v>
      </c>
      <c r="Q67" s="56">
        <f t="shared" si="31"/>
        <v>2</v>
      </c>
      <c r="R67" s="18">
        <f t="shared" si="32"/>
        <v>0</v>
      </c>
      <c r="S67" s="12">
        <f t="shared" si="33"/>
        <v>0</v>
      </c>
      <c r="U67" s="4">
        <v>1</v>
      </c>
      <c r="V67">
        <v>1</v>
      </c>
      <c r="W67">
        <v>2</v>
      </c>
      <c r="X67">
        <v>2</v>
      </c>
      <c r="Y67" s="116">
        <f t="shared" si="34"/>
        <v>2</v>
      </c>
      <c r="Z67">
        <v>2</v>
      </c>
      <c r="AA67">
        <v>2</v>
      </c>
      <c r="AB67" s="4">
        <f t="shared" si="35"/>
        <v>0</v>
      </c>
      <c r="AC67" s="40">
        <f t="shared" si="36"/>
        <v>0</v>
      </c>
    </row>
    <row r="68" spans="1:30" x14ac:dyDescent="0.3">
      <c r="A68" s="25">
        <v>40</v>
      </c>
      <c r="B68" s="25">
        <v>8</v>
      </c>
      <c r="C68" s="24">
        <f t="shared" si="28"/>
        <v>5</v>
      </c>
      <c r="D68" s="57" t="s">
        <v>155</v>
      </c>
      <c r="E68" s="23">
        <v>2</v>
      </c>
      <c r="F68" s="42">
        <v>0.68</v>
      </c>
      <c r="G68" s="25">
        <v>2</v>
      </c>
      <c r="H68" s="42">
        <v>0.5</v>
      </c>
      <c r="I68" s="27">
        <f t="shared" si="29"/>
        <v>0</v>
      </c>
      <c r="J68" s="25">
        <v>6</v>
      </c>
      <c r="K68" s="25">
        <v>6</v>
      </c>
      <c r="L68" s="24">
        <v>6</v>
      </c>
      <c r="M68" s="25">
        <v>2</v>
      </c>
      <c r="N68" s="25">
        <v>2</v>
      </c>
      <c r="O68" s="24">
        <v>2</v>
      </c>
      <c r="P68" s="23">
        <f t="shared" si="30"/>
        <v>4</v>
      </c>
      <c r="Q68" s="59">
        <f t="shared" si="31"/>
        <v>4</v>
      </c>
      <c r="R68" s="23">
        <f t="shared" si="32"/>
        <v>0</v>
      </c>
      <c r="S68" s="24">
        <f t="shared" si="33"/>
        <v>0</v>
      </c>
      <c r="U68" s="75">
        <v>2</v>
      </c>
      <c r="V68" s="72">
        <v>2</v>
      </c>
      <c r="W68" s="72">
        <v>2</v>
      </c>
      <c r="X68" s="72">
        <v>2</v>
      </c>
      <c r="Y68" s="117">
        <f t="shared" si="34"/>
        <v>2</v>
      </c>
      <c r="Z68" s="72">
        <v>2</v>
      </c>
      <c r="AA68" s="73">
        <v>2</v>
      </c>
      <c r="AB68" s="75">
        <f t="shared" si="35"/>
        <v>0</v>
      </c>
      <c r="AC68" s="73">
        <f t="shared" si="36"/>
        <v>0</v>
      </c>
    </row>
    <row r="69" spans="1:30" x14ac:dyDescent="0.3">
      <c r="A69" s="5"/>
      <c r="B69" s="5"/>
      <c r="C69" s="5"/>
      <c r="D69" s="54"/>
      <c r="E69" s="56">
        <f t="shared" ref="E69:S69" si="37">SUM(E49:E68)</f>
        <v>36</v>
      </c>
      <c r="F69" s="31">
        <f t="shared" si="37"/>
        <v>49.920000000000009</v>
      </c>
      <c r="G69" s="56">
        <f t="shared" si="37"/>
        <v>48</v>
      </c>
      <c r="H69" s="31">
        <f t="shared" si="37"/>
        <v>18.2</v>
      </c>
      <c r="I69" s="60">
        <f t="shared" si="37"/>
        <v>12</v>
      </c>
      <c r="J69" s="18">
        <f t="shared" si="37"/>
        <v>134</v>
      </c>
      <c r="K69" s="56">
        <f t="shared" si="37"/>
        <v>121</v>
      </c>
      <c r="L69" s="19">
        <f t="shared" si="37"/>
        <v>127</v>
      </c>
      <c r="M69" s="18">
        <f t="shared" si="37"/>
        <v>49</v>
      </c>
      <c r="N69" s="56">
        <f t="shared" si="37"/>
        <v>49</v>
      </c>
      <c r="O69" s="19">
        <f t="shared" si="37"/>
        <v>49</v>
      </c>
      <c r="P69" s="18">
        <f t="shared" si="37"/>
        <v>85</v>
      </c>
      <c r="Q69" s="56">
        <f t="shared" si="37"/>
        <v>98</v>
      </c>
      <c r="R69" s="18">
        <f t="shared" si="37"/>
        <v>1</v>
      </c>
      <c r="S69" s="19">
        <f t="shared" si="37"/>
        <v>1</v>
      </c>
      <c r="U69" s="110">
        <f>SUM(U49:U68)</f>
        <v>35</v>
      </c>
      <c r="V69" s="106">
        <f t="shared" ref="V69:AC69" si="38">SUM(V49:V68)</f>
        <v>35</v>
      </c>
      <c r="W69" s="106">
        <f t="shared" si="38"/>
        <v>41</v>
      </c>
      <c r="X69" s="106">
        <f t="shared" si="38"/>
        <v>48</v>
      </c>
      <c r="Y69" s="120">
        <f t="shared" si="38"/>
        <v>48</v>
      </c>
      <c r="Z69" s="106">
        <f t="shared" si="38"/>
        <v>48</v>
      </c>
      <c r="AA69" s="106">
        <f t="shared" si="38"/>
        <v>48</v>
      </c>
      <c r="AB69" s="109">
        <f t="shared" si="38"/>
        <v>0</v>
      </c>
      <c r="AC69" s="106">
        <f t="shared" si="38"/>
        <v>0</v>
      </c>
      <c r="AD69" s="4"/>
    </row>
    <row r="70" spans="1:30" x14ac:dyDescent="0.3">
      <c r="A70" s="6"/>
      <c r="B70" s="6"/>
      <c r="C70" s="6"/>
      <c r="D70" s="9"/>
      <c r="E70" s="32">
        <f t="shared" ref="E70:S70" si="39">E69/20</f>
        <v>1.8</v>
      </c>
      <c r="F70" s="33">
        <f t="shared" si="39"/>
        <v>2.4960000000000004</v>
      </c>
      <c r="G70" s="32">
        <f t="shared" si="39"/>
        <v>2.4</v>
      </c>
      <c r="H70" s="33">
        <f t="shared" si="39"/>
        <v>0.90999999999999992</v>
      </c>
      <c r="I70" s="22">
        <f t="shared" si="39"/>
        <v>0.6</v>
      </c>
      <c r="J70" s="25">
        <f t="shared" si="39"/>
        <v>6.7</v>
      </c>
      <c r="K70" s="25">
        <f t="shared" si="39"/>
        <v>6.05</v>
      </c>
      <c r="L70" s="24">
        <f t="shared" si="39"/>
        <v>6.35</v>
      </c>
      <c r="M70" s="25">
        <f t="shared" si="39"/>
        <v>2.4500000000000002</v>
      </c>
      <c r="N70" s="25">
        <f t="shared" si="39"/>
        <v>2.4500000000000002</v>
      </c>
      <c r="O70" s="24">
        <f t="shared" si="39"/>
        <v>2.4500000000000002</v>
      </c>
      <c r="P70" s="139">
        <f t="shared" si="39"/>
        <v>4.25</v>
      </c>
      <c r="Q70" s="144">
        <f t="shared" si="39"/>
        <v>4.9000000000000004</v>
      </c>
      <c r="R70" s="140">
        <f t="shared" si="39"/>
        <v>0.05</v>
      </c>
      <c r="S70" s="141">
        <f t="shared" si="39"/>
        <v>0.05</v>
      </c>
      <c r="U70" s="147">
        <f>U69/20</f>
        <v>1.75</v>
      </c>
      <c r="V70" s="146">
        <f t="shared" ref="V70:AC70" si="40">V69/20</f>
        <v>1.75</v>
      </c>
      <c r="W70" s="146">
        <f t="shared" si="40"/>
        <v>2.0499999999999998</v>
      </c>
      <c r="X70" s="154">
        <f t="shared" si="40"/>
        <v>2.4</v>
      </c>
      <c r="Y70" s="156">
        <f t="shared" si="40"/>
        <v>2.4</v>
      </c>
      <c r="Z70" s="107">
        <f t="shared" si="40"/>
        <v>2.4</v>
      </c>
      <c r="AA70" s="107">
        <f t="shared" si="40"/>
        <v>2.4</v>
      </c>
      <c r="AB70" s="155">
        <f t="shared" si="40"/>
        <v>0</v>
      </c>
      <c r="AC70" s="150">
        <f t="shared" si="40"/>
        <v>0</v>
      </c>
      <c r="AD70" s="4"/>
    </row>
    <row r="71" spans="1:30" x14ac:dyDescent="0.3">
      <c r="A71" s="36"/>
      <c r="B71" s="36"/>
      <c r="C71" s="36"/>
      <c r="D71" s="36"/>
      <c r="E71" s="63"/>
      <c r="F71" s="63"/>
      <c r="G71" s="63"/>
      <c r="H71" s="63"/>
      <c r="I71" s="64"/>
      <c r="J71" s="36"/>
      <c r="K71" s="36"/>
      <c r="L71" s="36"/>
      <c r="M71" s="36"/>
      <c r="N71" s="36"/>
      <c r="O71" s="36"/>
      <c r="P71" s="63"/>
      <c r="Q71" s="36"/>
      <c r="R71" s="63"/>
      <c r="S71" s="36"/>
      <c r="U71" s="36"/>
      <c r="V71" s="36"/>
      <c r="W71" s="36"/>
      <c r="X71" s="36"/>
      <c r="Y71" s="36"/>
      <c r="Z71" s="36"/>
      <c r="AA71" s="36"/>
      <c r="AB71" s="36"/>
      <c r="AC71" s="36"/>
    </row>
    <row r="72" spans="1:30" x14ac:dyDescent="0.3">
      <c r="A72">
        <v>40</v>
      </c>
      <c r="B72">
        <v>10</v>
      </c>
      <c r="C72" s="17">
        <f t="shared" ref="C72:C91" si="41">A72/B72</f>
        <v>4</v>
      </c>
      <c r="D72" s="54" t="s">
        <v>156</v>
      </c>
      <c r="E72" s="18">
        <v>2</v>
      </c>
      <c r="F72" s="29">
        <v>245.99</v>
      </c>
      <c r="G72" s="65">
        <v>3</v>
      </c>
      <c r="H72" s="66">
        <v>3</v>
      </c>
      <c r="I72" s="15">
        <f t="shared" ref="I72:I91" si="42">G72-E72</f>
        <v>1</v>
      </c>
      <c r="J72">
        <v>4</v>
      </c>
      <c r="K72">
        <v>4</v>
      </c>
      <c r="L72" s="38">
        <v>4</v>
      </c>
      <c r="M72">
        <v>3</v>
      </c>
      <c r="N72">
        <v>3</v>
      </c>
      <c r="O72" s="38">
        <v>3</v>
      </c>
      <c r="P72" s="17">
        <f t="shared" ref="P72:P91" si="43">K72-E72</f>
        <v>2</v>
      </c>
      <c r="Q72" s="56">
        <f t="shared" ref="Q72:Q91" si="44">J72-E72</f>
        <v>2</v>
      </c>
      <c r="R72" s="11">
        <f t="shared" ref="R72:R91" si="45">N72-G72</f>
        <v>0</v>
      </c>
      <c r="S72" s="12">
        <f t="shared" ref="S72:S91" si="46">M72-G72</f>
        <v>0</v>
      </c>
      <c r="U72" s="4">
        <v>1</v>
      </c>
      <c r="V72">
        <v>1</v>
      </c>
      <c r="W72">
        <v>1</v>
      </c>
      <c r="X72">
        <v>3</v>
      </c>
      <c r="Y72" s="116">
        <f t="shared" ref="Y72:Y91" si="47">MAX(U72:X72)</f>
        <v>3</v>
      </c>
      <c r="Z72">
        <v>3</v>
      </c>
      <c r="AA72">
        <v>3</v>
      </c>
      <c r="AB72" s="4">
        <f>Z72-Y72</f>
        <v>0</v>
      </c>
      <c r="AC72" s="40">
        <f>AA72-Y72</f>
        <v>0</v>
      </c>
    </row>
    <row r="73" spans="1:30" x14ac:dyDescent="0.3">
      <c r="A73">
        <v>40</v>
      </c>
      <c r="B73">
        <v>10</v>
      </c>
      <c r="C73" s="17">
        <f t="shared" si="41"/>
        <v>4</v>
      </c>
      <c r="D73" s="54" t="s">
        <v>157</v>
      </c>
      <c r="E73" s="18">
        <v>1</v>
      </c>
      <c r="F73" s="21">
        <v>85.25</v>
      </c>
      <c r="G73" s="65">
        <v>2</v>
      </c>
      <c r="H73" s="67">
        <v>1.4</v>
      </c>
      <c r="I73" s="15">
        <f t="shared" si="42"/>
        <v>1</v>
      </c>
      <c r="J73">
        <v>5</v>
      </c>
      <c r="K73">
        <v>5</v>
      </c>
      <c r="L73" s="12">
        <v>5</v>
      </c>
      <c r="M73">
        <v>2</v>
      </c>
      <c r="N73">
        <v>2</v>
      </c>
      <c r="O73" s="12">
        <v>2</v>
      </c>
      <c r="P73" s="17">
        <f t="shared" si="43"/>
        <v>4</v>
      </c>
      <c r="Q73" s="56">
        <f t="shared" si="44"/>
        <v>4</v>
      </c>
      <c r="R73" s="18">
        <f t="shared" si="45"/>
        <v>0</v>
      </c>
      <c r="S73" s="12">
        <f t="shared" si="46"/>
        <v>0</v>
      </c>
      <c r="U73" s="4">
        <v>0</v>
      </c>
      <c r="V73">
        <v>0</v>
      </c>
      <c r="W73">
        <v>0</v>
      </c>
      <c r="X73">
        <v>2</v>
      </c>
      <c r="Y73" s="116">
        <f t="shared" si="47"/>
        <v>2</v>
      </c>
      <c r="Z73">
        <v>2</v>
      </c>
      <c r="AA73">
        <v>2</v>
      </c>
      <c r="AB73" s="4">
        <f t="shared" ref="AB73:AB91" si="48">Z73-Y73</f>
        <v>0</v>
      </c>
      <c r="AC73" s="40">
        <f t="shared" ref="AC73:AC91" si="49">AA73-Y73</f>
        <v>0</v>
      </c>
    </row>
    <row r="74" spans="1:30" x14ac:dyDescent="0.3">
      <c r="A74">
        <v>40</v>
      </c>
      <c r="B74">
        <v>10</v>
      </c>
      <c r="C74" s="17">
        <f t="shared" si="41"/>
        <v>4</v>
      </c>
      <c r="D74" s="54" t="s">
        <v>158</v>
      </c>
      <c r="E74" s="18">
        <v>1</v>
      </c>
      <c r="F74" s="21">
        <v>9.8699999999999992</v>
      </c>
      <c r="G74" s="65">
        <v>1</v>
      </c>
      <c r="H74" s="67">
        <v>1.6</v>
      </c>
      <c r="I74" s="15">
        <f t="shared" si="42"/>
        <v>0</v>
      </c>
      <c r="J74">
        <v>1</v>
      </c>
      <c r="K74">
        <v>1</v>
      </c>
      <c r="L74" s="12">
        <v>1</v>
      </c>
      <c r="M74">
        <v>1</v>
      </c>
      <c r="N74">
        <v>1</v>
      </c>
      <c r="O74" s="12">
        <v>1</v>
      </c>
      <c r="P74" s="17">
        <f t="shared" si="43"/>
        <v>0</v>
      </c>
      <c r="Q74" s="56">
        <f t="shared" si="44"/>
        <v>0</v>
      </c>
      <c r="R74" s="18">
        <f t="shared" si="45"/>
        <v>0</v>
      </c>
      <c r="S74" s="12">
        <f t="shared" si="46"/>
        <v>0</v>
      </c>
      <c r="U74" s="4">
        <v>0</v>
      </c>
      <c r="V74">
        <v>0</v>
      </c>
      <c r="W74">
        <v>0</v>
      </c>
      <c r="X74">
        <v>1</v>
      </c>
      <c r="Y74" s="116">
        <f t="shared" si="47"/>
        <v>1</v>
      </c>
      <c r="Z74">
        <v>1</v>
      </c>
      <c r="AA74">
        <v>1</v>
      </c>
      <c r="AB74" s="4">
        <f t="shared" si="48"/>
        <v>0</v>
      </c>
      <c r="AC74" s="40">
        <f t="shared" si="49"/>
        <v>0</v>
      </c>
    </row>
    <row r="75" spans="1:30" x14ac:dyDescent="0.3">
      <c r="A75">
        <v>40</v>
      </c>
      <c r="B75">
        <v>10</v>
      </c>
      <c r="C75" s="17">
        <f t="shared" si="41"/>
        <v>4</v>
      </c>
      <c r="D75" s="54" t="s">
        <v>159</v>
      </c>
      <c r="E75" s="18">
        <v>0</v>
      </c>
      <c r="F75" s="21">
        <v>1.06</v>
      </c>
      <c r="G75" s="65">
        <v>0</v>
      </c>
      <c r="H75" s="68">
        <v>0.54</v>
      </c>
      <c r="I75" s="15">
        <f t="shared" si="42"/>
        <v>0</v>
      </c>
      <c r="J75">
        <v>0</v>
      </c>
      <c r="K75">
        <v>0</v>
      </c>
      <c r="L75" s="12">
        <v>0</v>
      </c>
      <c r="M75">
        <v>0</v>
      </c>
      <c r="N75">
        <v>0</v>
      </c>
      <c r="O75" s="12">
        <v>0</v>
      </c>
      <c r="P75" s="17">
        <f t="shared" si="43"/>
        <v>0</v>
      </c>
      <c r="Q75" s="56">
        <f t="shared" si="44"/>
        <v>0</v>
      </c>
      <c r="R75" s="18">
        <f t="shared" si="45"/>
        <v>0</v>
      </c>
      <c r="S75" s="12">
        <f t="shared" si="46"/>
        <v>0</v>
      </c>
      <c r="U75" s="4">
        <v>0</v>
      </c>
      <c r="V75">
        <v>0</v>
      </c>
      <c r="W75">
        <v>0</v>
      </c>
      <c r="X75">
        <v>0</v>
      </c>
      <c r="Y75" s="116">
        <f t="shared" si="47"/>
        <v>0</v>
      </c>
      <c r="Z75">
        <v>0</v>
      </c>
      <c r="AA75">
        <v>0</v>
      </c>
      <c r="AB75" s="4">
        <f t="shared" si="48"/>
        <v>0</v>
      </c>
      <c r="AC75" s="40">
        <f t="shared" si="49"/>
        <v>0</v>
      </c>
    </row>
    <row r="76" spans="1:30" x14ac:dyDescent="0.3">
      <c r="A76">
        <v>40</v>
      </c>
      <c r="B76">
        <v>10</v>
      </c>
      <c r="C76" s="17">
        <f t="shared" si="41"/>
        <v>4</v>
      </c>
      <c r="D76" s="54" t="s">
        <v>160</v>
      </c>
      <c r="E76" s="18">
        <v>1</v>
      </c>
      <c r="F76" s="21">
        <v>852.74</v>
      </c>
      <c r="G76" s="65">
        <v>1</v>
      </c>
      <c r="H76" s="68">
        <v>0.42</v>
      </c>
      <c r="I76" s="15">
        <f t="shared" si="42"/>
        <v>0</v>
      </c>
      <c r="J76">
        <v>1</v>
      </c>
      <c r="K76">
        <v>1</v>
      </c>
      <c r="L76" s="12">
        <v>1</v>
      </c>
      <c r="M76">
        <v>1</v>
      </c>
      <c r="N76">
        <v>1</v>
      </c>
      <c r="O76" s="12">
        <v>1</v>
      </c>
      <c r="P76" s="17">
        <f t="shared" si="43"/>
        <v>0</v>
      </c>
      <c r="Q76" s="56">
        <f t="shared" si="44"/>
        <v>0</v>
      </c>
      <c r="R76" s="18">
        <f t="shared" si="45"/>
        <v>0</v>
      </c>
      <c r="S76" s="12">
        <f t="shared" si="46"/>
        <v>0</v>
      </c>
      <c r="U76" s="4">
        <v>0</v>
      </c>
      <c r="V76">
        <v>0</v>
      </c>
      <c r="W76">
        <v>0</v>
      </c>
      <c r="X76">
        <v>1</v>
      </c>
      <c r="Y76" s="116">
        <f t="shared" si="47"/>
        <v>1</v>
      </c>
      <c r="Z76">
        <v>1</v>
      </c>
      <c r="AA76">
        <v>1</v>
      </c>
      <c r="AB76" s="4">
        <f t="shared" si="48"/>
        <v>0</v>
      </c>
      <c r="AC76" s="40">
        <f t="shared" si="49"/>
        <v>0</v>
      </c>
    </row>
    <row r="77" spans="1:30" x14ac:dyDescent="0.3">
      <c r="A77">
        <v>40</v>
      </c>
      <c r="B77">
        <v>10</v>
      </c>
      <c r="C77" s="17">
        <f t="shared" si="41"/>
        <v>4</v>
      </c>
      <c r="D77" s="54" t="s">
        <v>161</v>
      </c>
      <c r="E77" s="18">
        <v>0</v>
      </c>
      <c r="F77" s="21">
        <v>0.61</v>
      </c>
      <c r="G77" s="65">
        <v>0</v>
      </c>
      <c r="H77" s="67">
        <v>1.2</v>
      </c>
      <c r="I77" s="15">
        <f t="shared" si="42"/>
        <v>0</v>
      </c>
      <c r="J77">
        <v>0</v>
      </c>
      <c r="K77">
        <v>0</v>
      </c>
      <c r="L77" s="12">
        <v>0</v>
      </c>
      <c r="M77">
        <v>0</v>
      </c>
      <c r="N77">
        <v>0</v>
      </c>
      <c r="O77" s="12">
        <v>0</v>
      </c>
      <c r="P77" s="17">
        <f t="shared" si="43"/>
        <v>0</v>
      </c>
      <c r="Q77" s="56">
        <f t="shared" si="44"/>
        <v>0</v>
      </c>
      <c r="R77" s="18">
        <f t="shared" si="45"/>
        <v>0</v>
      </c>
      <c r="S77" s="12">
        <f t="shared" si="46"/>
        <v>0</v>
      </c>
      <c r="U77" s="4">
        <v>0</v>
      </c>
      <c r="V77">
        <v>0</v>
      </c>
      <c r="W77">
        <v>0</v>
      </c>
      <c r="X77">
        <v>0</v>
      </c>
      <c r="Y77" s="116">
        <f t="shared" si="47"/>
        <v>0</v>
      </c>
      <c r="Z77">
        <v>0</v>
      </c>
      <c r="AA77">
        <v>0</v>
      </c>
      <c r="AB77" s="4">
        <f t="shared" si="48"/>
        <v>0</v>
      </c>
      <c r="AC77" s="40">
        <f t="shared" si="49"/>
        <v>0</v>
      </c>
    </row>
    <row r="78" spans="1:30" x14ac:dyDescent="0.3">
      <c r="A78">
        <v>40</v>
      </c>
      <c r="B78">
        <v>10</v>
      </c>
      <c r="C78" s="17">
        <f t="shared" si="41"/>
        <v>4</v>
      </c>
      <c r="D78" s="54" t="s">
        <v>162</v>
      </c>
      <c r="E78" s="18">
        <v>1</v>
      </c>
      <c r="F78" s="21">
        <v>1.45</v>
      </c>
      <c r="G78" s="65">
        <v>1</v>
      </c>
      <c r="H78" s="68">
        <v>1.75</v>
      </c>
      <c r="I78" s="15">
        <f t="shared" si="42"/>
        <v>0</v>
      </c>
      <c r="J78">
        <v>3</v>
      </c>
      <c r="K78">
        <v>3</v>
      </c>
      <c r="L78" s="12">
        <v>3</v>
      </c>
      <c r="M78">
        <v>1</v>
      </c>
      <c r="N78">
        <v>1</v>
      </c>
      <c r="O78" s="12">
        <v>1</v>
      </c>
      <c r="P78" s="17">
        <f t="shared" si="43"/>
        <v>2</v>
      </c>
      <c r="Q78" s="56">
        <f t="shared" si="44"/>
        <v>2</v>
      </c>
      <c r="R78" s="18">
        <f t="shared" si="45"/>
        <v>0</v>
      </c>
      <c r="S78" s="12">
        <f t="shared" si="46"/>
        <v>0</v>
      </c>
      <c r="U78" s="4">
        <v>0</v>
      </c>
      <c r="V78">
        <v>0</v>
      </c>
      <c r="W78">
        <v>0</v>
      </c>
      <c r="X78">
        <v>1</v>
      </c>
      <c r="Y78" s="116">
        <f t="shared" si="47"/>
        <v>1</v>
      </c>
      <c r="Z78">
        <v>1</v>
      </c>
      <c r="AA78">
        <v>1</v>
      </c>
      <c r="AB78" s="4">
        <f t="shared" si="48"/>
        <v>0</v>
      </c>
      <c r="AC78" s="40">
        <f t="shared" si="49"/>
        <v>0</v>
      </c>
    </row>
    <row r="79" spans="1:30" x14ac:dyDescent="0.3">
      <c r="A79">
        <v>40</v>
      </c>
      <c r="B79">
        <v>10</v>
      </c>
      <c r="C79" s="17">
        <f t="shared" si="41"/>
        <v>4</v>
      </c>
      <c r="D79" s="54" t="s">
        <v>163</v>
      </c>
      <c r="E79" s="18">
        <v>1</v>
      </c>
      <c r="F79" s="21">
        <v>0.25</v>
      </c>
      <c r="G79" s="65">
        <v>1</v>
      </c>
      <c r="H79" s="68">
        <v>0.39</v>
      </c>
      <c r="I79" s="15">
        <f t="shared" si="42"/>
        <v>0</v>
      </c>
      <c r="J79">
        <v>3</v>
      </c>
      <c r="K79">
        <v>3</v>
      </c>
      <c r="L79" s="12">
        <v>3</v>
      </c>
      <c r="M79">
        <v>1</v>
      </c>
      <c r="N79">
        <v>1</v>
      </c>
      <c r="O79" s="12">
        <v>1</v>
      </c>
      <c r="P79" s="17">
        <f t="shared" si="43"/>
        <v>2</v>
      </c>
      <c r="Q79" s="56">
        <f t="shared" si="44"/>
        <v>2</v>
      </c>
      <c r="R79" s="18">
        <f t="shared" si="45"/>
        <v>0</v>
      </c>
      <c r="S79" s="12">
        <f t="shared" si="46"/>
        <v>0</v>
      </c>
      <c r="U79" s="4">
        <v>1</v>
      </c>
      <c r="V79">
        <v>1</v>
      </c>
      <c r="W79">
        <v>1</v>
      </c>
      <c r="X79">
        <v>1</v>
      </c>
      <c r="Y79" s="116">
        <f t="shared" si="47"/>
        <v>1</v>
      </c>
      <c r="Z79">
        <v>1</v>
      </c>
      <c r="AA79">
        <v>1</v>
      </c>
      <c r="AB79" s="4">
        <f t="shared" si="48"/>
        <v>0</v>
      </c>
      <c r="AC79" s="40">
        <f t="shared" si="49"/>
        <v>0</v>
      </c>
    </row>
    <row r="80" spans="1:30" x14ac:dyDescent="0.3">
      <c r="A80">
        <v>40</v>
      </c>
      <c r="B80">
        <v>10</v>
      </c>
      <c r="C80" s="17">
        <f t="shared" si="41"/>
        <v>4</v>
      </c>
      <c r="D80" s="54" t="s">
        <v>164</v>
      </c>
      <c r="E80" s="18">
        <v>0</v>
      </c>
      <c r="F80" s="21">
        <v>0.42</v>
      </c>
      <c r="G80" s="65">
        <v>0</v>
      </c>
      <c r="H80" s="67">
        <v>0.2</v>
      </c>
      <c r="I80" s="15">
        <f t="shared" si="42"/>
        <v>0</v>
      </c>
      <c r="J80">
        <v>0</v>
      </c>
      <c r="K80">
        <v>0</v>
      </c>
      <c r="L80" s="12">
        <v>0</v>
      </c>
      <c r="M80">
        <v>0</v>
      </c>
      <c r="N80">
        <v>0</v>
      </c>
      <c r="O80" s="12">
        <v>0</v>
      </c>
      <c r="P80" s="17">
        <f t="shared" si="43"/>
        <v>0</v>
      </c>
      <c r="Q80" s="56">
        <f t="shared" si="44"/>
        <v>0</v>
      </c>
      <c r="R80" s="18">
        <f t="shared" si="45"/>
        <v>0</v>
      </c>
      <c r="S80" s="12">
        <f t="shared" si="46"/>
        <v>0</v>
      </c>
      <c r="U80" s="4">
        <v>0</v>
      </c>
      <c r="V80">
        <v>0</v>
      </c>
      <c r="W80">
        <v>0</v>
      </c>
      <c r="X80">
        <v>0</v>
      </c>
      <c r="Y80" s="116">
        <f t="shared" si="47"/>
        <v>0</v>
      </c>
      <c r="Z80">
        <v>0</v>
      </c>
      <c r="AA80">
        <v>0</v>
      </c>
      <c r="AB80" s="4">
        <f t="shared" si="48"/>
        <v>0</v>
      </c>
      <c r="AC80" s="40">
        <f t="shared" si="49"/>
        <v>0</v>
      </c>
    </row>
    <row r="81" spans="1:30" x14ac:dyDescent="0.3">
      <c r="A81">
        <v>40</v>
      </c>
      <c r="B81">
        <v>10</v>
      </c>
      <c r="C81" s="17">
        <f t="shared" si="41"/>
        <v>4</v>
      </c>
      <c r="D81" s="54" t="s">
        <v>165</v>
      </c>
      <c r="E81" s="18">
        <v>1</v>
      </c>
      <c r="F81" s="21">
        <v>18.27</v>
      </c>
      <c r="G81" s="65">
        <v>1</v>
      </c>
      <c r="H81" s="67">
        <v>1</v>
      </c>
      <c r="I81" s="15">
        <f t="shared" si="42"/>
        <v>0</v>
      </c>
      <c r="J81">
        <v>1</v>
      </c>
      <c r="K81">
        <v>1</v>
      </c>
      <c r="L81" s="12">
        <v>1</v>
      </c>
      <c r="M81">
        <v>1</v>
      </c>
      <c r="N81">
        <v>1</v>
      </c>
      <c r="O81" s="12">
        <v>1</v>
      </c>
      <c r="P81" s="17">
        <f t="shared" si="43"/>
        <v>0</v>
      </c>
      <c r="Q81" s="56">
        <f t="shared" si="44"/>
        <v>0</v>
      </c>
      <c r="R81" s="18">
        <f t="shared" si="45"/>
        <v>0</v>
      </c>
      <c r="S81" s="12">
        <f t="shared" si="46"/>
        <v>0</v>
      </c>
      <c r="U81" s="4">
        <v>0</v>
      </c>
      <c r="V81">
        <v>0</v>
      </c>
      <c r="W81">
        <v>0</v>
      </c>
      <c r="X81">
        <v>1</v>
      </c>
      <c r="Y81" s="116">
        <f t="shared" si="47"/>
        <v>1</v>
      </c>
      <c r="Z81">
        <v>1</v>
      </c>
      <c r="AA81">
        <v>1</v>
      </c>
      <c r="AB81" s="4">
        <f t="shared" si="48"/>
        <v>0</v>
      </c>
      <c r="AC81" s="40">
        <f t="shared" si="49"/>
        <v>0</v>
      </c>
    </row>
    <row r="82" spans="1:30" x14ac:dyDescent="0.3">
      <c r="A82">
        <v>40</v>
      </c>
      <c r="B82">
        <v>10</v>
      </c>
      <c r="C82" s="17">
        <f t="shared" si="41"/>
        <v>4</v>
      </c>
      <c r="D82" s="54" t="s">
        <v>166</v>
      </c>
      <c r="E82" s="18">
        <v>1</v>
      </c>
      <c r="F82" s="21">
        <v>0.84</v>
      </c>
      <c r="G82" s="65">
        <v>2</v>
      </c>
      <c r="H82" s="68">
        <v>0.79</v>
      </c>
      <c r="I82" s="15">
        <f t="shared" si="42"/>
        <v>1</v>
      </c>
      <c r="J82">
        <v>5</v>
      </c>
      <c r="K82">
        <v>5</v>
      </c>
      <c r="L82" s="12">
        <v>5</v>
      </c>
      <c r="M82">
        <v>2</v>
      </c>
      <c r="N82">
        <v>2</v>
      </c>
      <c r="O82" s="12">
        <v>2</v>
      </c>
      <c r="P82" s="17">
        <f t="shared" si="43"/>
        <v>4</v>
      </c>
      <c r="Q82" s="56">
        <f t="shared" si="44"/>
        <v>4</v>
      </c>
      <c r="R82" s="18">
        <f t="shared" si="45"/>
        <v>0</v>
      </c>
      <c r="S82" s="12">
        <f t="shared" si="46"/>
        <v>0</v>
      </c>
      <c r="U82" s="4">
        <v>0</v>
      </c>
      <c r="V82">
        <v>0</v>
      </c>
      <c r="W82">
        <v>0</v>
      </c>
      <c r="X82">
        <v>2</v>
      </c>
      <c r="Y82" s="116">
        <f t="shared" si="47"/>
        <v>2</v>
      </c>
      <c r="Z82">
        <v>2</v>
      </c>
      <c r="AA82">
        <v>2</v>
      </c>
      <c r="AB82" s="4">
        <f t="shared" si="48"/>
        <v>0</v>
      </c>
      <c r="AC82" s="40">
        <f t="shared" si="49"/>
        <v>0</v>
      </c>
    </row>
    <row r="83" spans="1:30" x14ac:dyDescent="0.3">
      <c r="A83">
        <v>40</v>
      </c>
      <c r="B83">
        <v>10</v>
      </c>
      <c r="C83" s="17">
        <f t="shared" si="41"/>
        <v>4</v>
      </c>
      <c r="D83" s="54" t="s">
        <v>167</v>
      </c>
      <c r="E83" s="18">
        <v>1</v>
      </c>
      <c r="F83" s="21">
        <v>3.28</v>
      </c>
      <c r="G83" s="65">
        <v>1</v>
      </c>
      <c r="H83" s="68">
        <v>1.0900000000000001</v>
      </c>
      <c r="I83" s="15">
        <f t="shared" si="42"/>
        <v>0</v>
      </c>
      <c r="J83">
        <v>2</v>
      </c>
      <c r="K83">
        <v>2</v>
      </c>
      <c r="L83" s="12">
        <v>2</v>
      </c>
      <c r="M83">
        <v>1</v>
      </c>
      <c r="N83">
        <v>1</v>
      </c>
      <c r="O83" s="12">
        <v>1</v>
      </c>
      <c r="P83" s="17">
        <f t="shared" si="43"/>
        <v>1</v>
      </c>
      <c r="Q83" s="56">
        <f t="shared" si="44"/>
        <v>1</v>
      </c>
      <c r="R83" s="18">
        <f t="shared" si="45"/>
        <v>0</v>
      </c>
      <c r="S83" s="12">
        <f t="shared" si="46"/>
        <v>0</v>
      </c>
      <c r="U83" s="4">
        <v>0</v>
      </c>
      <c r="V83">
        <v>0</v>
      </c>
      <c r="W83">
        <v>0</v>
      </c>
      <c r="X83">
        <v>1</v>
      </c>
      <c r="Y83" s="116">
        <f t="shared" si="47"/>
        <v>1</v>
      </c>
      <c r="Z83">
        <v>1</v>
      </c>
      <c r="AA83">
        <v>1</v>
      </c>
      <c r="AB83" s="4">
        <f t="shared" si="48"/>
        <v>0</v>
      </c>
      <c r="AC83" s="40">
        <f t="shared" si="49"/>
        <v>0</v>
      </c>
    </row>
    <row r="84" spans="1:30" x14ac:dyDescent="0.3">
      <c r="A84">
        <v>40</v>
      </c>
      <c r="B84">
        <v>10</v>
      </c>
      <c r="C84" s="17">
        <f t="shared" si="41"/>
        <v>4</v>
      </c>
      <c r="D84" s="54" t="s">
        <v>168</v>
      </c>
      <c r="E84" s="18">
        <v>1</v>
      </c>
      <c r="F84" s="21">
        <v>793.06</v>
      </c>
      <c r="G84" s="65">
        <v>1</v>
      </c>
      <c r="H84" s="68">
        <v>0.42</v>
      </c>
      <c r="I84" s="15">
        <f t="shared" si="42"/>
        <v>0</v>
      </c>
      <c r="J84">
        <v>2</v>
      </c>
      <c r="K84">
        <v>2</v>
      </c>
      <c r="L84" s="12">
        <v>2</v>
      </c>
      <c r="M84">
        <v>1</v>
      </c>
      <c r="N84">
        <v>1</v>
      </c>
      <c r="O84" s="12">
        <v>1</v>
      </c>
      <c r="P84" s="17">
        <f t="shared" si="43"/>
        <v>1</v>
      </c>
      <c r="Q84" s="56">
        <f t="shared" si="44"/>
        <v>1</v>
      </c>
      <c r="R84" s="18">
        <f t="shared" si="45"/>
        <v>0</v>
      </c>
      <c r="S84" s="12">
        <f t="shared" si="46"/>
        <v>0</v>
      </c>
      <c r="U84" s="4">
        <v>0</v>
      </c>
      <c r="V84">
        <v>0</v>
      </c>
      <c r="W84">
        <v>0</v>
      </c>
      <c r="X84">
        <v>1</v>
      </c>
      <c r="Y84" s="116">
        <f t="shared" si="47"/>
        <v>1</v>
      </c>
      <c r="Z84">
        <v>1</v>
      </c>
      <c r="AA84">
        <v>1</v>
      </c>
      <c r="AB84" s="4">
        <f t="shared" si="48"/>
        <v>0</v>
      </c>
      <c r="AC84" s="40">
        <f t="shared" si="49"/>
        <v>0</v>
      </c>
    </row>
    <row r="85" spans="1:30" x14ac:dyDescent="0.3">
      <c r="A85">
        <v>40</v>
      </c>
      <c r="B85">
        <v>10</v>
      </c>
      <c r="C85" s="17">
        <f t="shared" si="41"/>
        <v>4</v>
      </c>
      <c r="D85" s="54" t="s">
        <v>169</v>
      </c>
      <c r="E85" s="69">
        <v>1</v>
      </c>
      <c r="F85" s="70">
        <v>1800</v>
      </c>
      <c r="G85" s="65">
        <v>1</v>
      </c>
      <c r="H85" s="68">
        <v>0.61</v>
      </c>
      <c r="I85" s="15">
        <f t="shared" si="42"/>
        <v>0</v>
      </c>
      <c r="J85">
        <v>2</v>
      </c>
      <c r="K85">
        <v>2</v>
      </c>
      <c r="L85" s="12">
        <v>2</v>
      </c>
      <c r="M85">
        <v>1</v>
      </c>
      <c r="N85">
        <v>1</v>
      </c>
      <c r="O85" s="12">
        <v>1</v>
      </c>
      <c r="P85" s="17">
        <f t="shared" si="43"/>
        <v>1</v>
      </c>
      <c r="Q85" s="56">
        <f t="shared" si="44"/>
        <v>1</v>
      </c>
      <c r="R85" s="18">
        <f t="shared" si="45"/>
        <v>0</v>
      </c>
      <c r="S85" s="12">
        <f t="shared" si="46"/>
        <v>0</v>
      </c>
      <c r="U85" s="4">
        <v>0</v>
      </c>
      <c r="V85">
        <v>0</v>
      </c>
      <c r="W85">
        <v>0</v>
      </c>
      <c r="X85">
        <v>1</v>
      </c>
      <c r="Y85" s="116">
        <f t="shared" si="47"/>
        <v>1</v>
      </c>
      <c r="Z85">
        <v>1</v>
      </c>
      <c r="AA85">
        <v>1</v>
      </c>
      <c r="AB85" s="4">
        <f t="shared" si="48"/>
        <v>0</v>
      </c>
      <c r="AC85" s="40">
        <f t="shared" si="49"/>
        <v>0</v>
      </c>
    </row>
    <row r="86" spans="1:30" x14ac:dyDescent="0.3">
      <c r="A86">
        <v>40</v>
      </c>
      <c r="B86">
        <v>10</v>
      </c>
      <c r="C86" s="17">
        <f t="shared" si="41"/>
        <v>4</v>
      </c>
      <c r="D86" s="54" t="s">
        <v>170</v>
      </c>
      <c r="E86" s="18">
        <v>1</v>
      </c>
      <c r="F86" s="21">
        <v>0.23</v>
      </c>
      <c r="G86" s="65">
        <v>1</v>
      </c>
      <c r="H86" s="68">
        <v>0.55000000000000004</v>
      </c>
      <c r="I86" s="15">
        <f t="shared" si="42"/>
        <v>0</v>
      </c>
      <c r="J86">
        <v>1</v>
      </c>
      <c r="K86">
        <v>1</v>
      </c>
      <c r="L86" s="12">
        <v>1</v>
      </c>
      <c r="M86">
        <v>1</v>
      </c>
      <c r="N86">
        <v>1</v>
      </c>
      <c r="O86" s="12">
        <v>1</v>
      </c>
      <c r="P86" s="17">
        <f t="shared" si="43"/>
        <v>0</v>
      </c>
      <c r="Q86" s="56">
        <f t="shared" si="44"/>
        <v>0</v>
      </c>
      <c r="R86" s="18">
        <f t="shared" si="45"/>
        <v>0</v>
      </c>
      <c r="S86" s="12">
        <f t="shared" si="46"/>
        <v>0</v>
      </c>
      <c r="U86" s="4">
        <v>1</v>
      </c>
      <c r="V86">
        <v>1</v>
      </c>
      <c r="W86">
        <v>1</v>
      </c>
      <c r="X86">
        <v>1</v>
      </c>
      <c r="Y86" s="116">
        <f t="shared" si="47"/>
        <v>1</v>
      </c>
      <c r="Z86">
        <v>1</v>
      </c>
      <c r="AA86">
        <v>1</v>
      </c>
      <c r="AB86" s="4">
        <f t="shared" si="48"/>
        <v>0</v>
      </c>
      <c r="AC86" s="40">
        <f t="shared" si="49"/>
        <v>0</v>
      </c>
    </row>
    <row r="87" spans="1:30" x14ac:dyDescent="0.3">
      <c r="A87">
        <v>40</v>
      </c>
      <c r="B87">
        <v>10</v>
      </c>
      <c r="C87" s="17">
        <f t="shared" si="41"/>
        <v>4</v>
      </c>
      <c r="D87" s="54" t="s">
        <v>171</v>
      </c>
      <c r="E87" s="18">
        <v>1</v>
      </c>
      <c r="F87" s="21">
        <v>0.55000000000000004</v>
      </c>
      <c r="G87" s="65">
        <v>1</v>
      </c>
      <c r="H87" s="68">
        <v>0.64</v>
      </c>
      <c r="I87" s="15">
        <f t="shared" si="42"/>
        <v>0</v>
      </c>
      <c r="J87">
        <v>1</v>
      </c>
      <c r="K87">
        <v>1</v>
      </c>
      <c r="L87" s="12">
        <v>1</v>
      </c>
      <c r="M87">
        <v>1</v>
      </c>
      <c r="N87">
        <v>1</v>
      </c>
      <c r="O87" s="12">
        <v>1</v>
      </c>
      <c r="P87" s="17">
        <f t="shared" si="43"/>
        <v>0</v>
      </c>
      <c r="Q87" s="56">
        <f t="shared" si="44"/>
        <v>0</v>
      </c>
      <c r="R87" s="18">
        <f t="shared" si="45"/>
        <v>0</v>
      </c>
      <c r="S87" s="12">
        <f t="shared" si="46"/>
        <v>0</v>
      </c>
      <c r="U87" s="4">
        <v>1</v>
      </c>
      <c r="V87">
        <v>1</v>
      </c>
      <c r="W87">
        <v>1</v>
      </c>
      <c r="X87">
        <v>1</v>
      </c>
      <c r="Y87" s="116">
        <f t="shared" si="47"/>
        <v>1</v>
      </c>
      <c r="Z87">
        <v>1</v>
      </c>
      <c r="AA87">
        <v>1</v>
      </c>
      <c r="AB87" s="4">
        <f t="shared" si="48"/>
        <v>0</v>
      </c>
      <c r="AC87" s="40">
        <f t="shared" si="49"/>
        <v>0</v>
      </c>
    </row>
    <row r="88" spans="1:30" x14ac:dyDescent="0.3">
      <c r="A88">
        <v>40</v>
      </c>
      <c r="B88">
        <v>10</v>
      </c>
      <c r="C88" s="17">
        <f t="shared" si="41"/>
        <v>4</v>
      </c>
      <c r="D88" s="54" t="s">
        <v>172</v>
      </c>
      <c r="E88" s="18">
        <v>0</v>
      </c>
      <c r="F88" s="21">
        <v>0.46</v>
      </c>
      <c r="G88" s="65">
        <v>0</v>
      </c>
      <c r="H88" s="68">
        <v>0.34</v>
      </c>
      <c r="I88" s="15">
        <f t="shared" si="42"/>
        <v>0</v>
      </c>
      <c r="J88">
        <v>0</v>
      </c>
      <c r="K88">
        <v>0</v>
      </c>
      <c r="L88" s="12">
        <v>0</v>
      </c>
      <c r="M88">
        <v>0</v>
      </c>
      <c r="N88">
        <v>0</v>
      </c>
      <c r="O88" s="12">
        <v>0</v>
      </c>
      <c r="P88" s="17">
        <f t="shared" si="43"/>
        <v>0</v>
      </c>
      <c r="Q88" s="56">
        <f t="shared" si="44"/>
        <v>0</v>
      </c>
      <c r="R88" s="18">
        <f t="shared" si="45"/>
        <v>0</v>
      </c>
      <c r="S88" s="12">
        <f t="shared" si="46"/>
        <v>0</v>
      </c>
      <c r="U88" s="4">
        <v>0</v>
      </c>
      <c r="V88">
        <v>0</v>
      </c>
      <c r="W88">
        <v>0</v>
      </c>
      <c r="X88">
        <v>0</v>
      </c>
      <c r="Y88" s="116">
        <f t="shared" si="47"/>
        <v>0</v>
      </c>
      <c r="Z88">
        <v>0</v>
      </c>
      <c r="AA88">
        <v>0</v>
      </c>
      <c r="AB88" s="4">
        <f t="shared" si="48"/>
        <v>0</v>
      </c>
      <c r="AC88" s="40">
        <f t="shared" si="49"/>
        <v>0</v>
      </c>
    </row>
    <row r="89" spans="1:30" x14ac:dyDescent="0.3">
      <c r="A89">
        <v>40</v>
      </c>
      <c r="B89">
        <v>10</v>
      </c>
      <c r="C89" s="17">
        <f t="shared" si="41"/>
        <v>4</v>
      </c>
      <c r="D89" s="54" t="s">
        <v>173</v>
      </c>
      <c r="E89" s="18">
        <v>0</v>
      </c>
      <c r="F89" s="21">
        <v>0.32</v>
      </c>
      <c r="G89" s="65">
        <v>0</v>
      </c>
      <c r="H89" s="68">
        <v>0.12</v>
      </c>
      <c r="I89" s="15">
        <f t="shared" si="42"/>
        <v>0</v>
      </c>
      <c r="J89">
        <v>0</v>
      </c>
      <c r="K89">
        <v>0</v>
      </c>
      <c r="L89" s="12">
        <v>0</v>
      </c>
      <c r="M89">
        <v>0</v>
      </c>
      <c r="N89">
        <v>0</v>
      </c>
      <c r="O89" s="12">
        <v>0</v>
      </c>
      <c r="P89" s="17">
        <f t="shared" si="43"/>
        <v>0</v>
      </c>
      <c r="Q89" s="56">
        <f t="shared" si="44"/>
        <v>0</v>
      </c>
      <c r="R89" s="18">
        <f t="shared" si="45"/>
        <v>0</v>
      </c>
      <c r="S89" s="12">
        <f t="shared" si="46"/>
        <v>0</v>
      </c>
      <c r="U89" s="4">
        <v>0</v>
      </c>
      <c r="V89">
        <v>0</v>
      </c>
      <c r="W89">
        <v>0</v>
      </c>
      <c r="X89">
        <v>0</v>
      </c>
      <c r="Y89" s="116">
        <f t="shared" si="47"/>
        <v>0</v>
      </c>
      <c r="Z89">
        <v>0</v>
      </c>
      <c r="AA89">
        <v>0</v>
      </c>
      <c r="AB89" s="4">
        <f t="shared" si="48"/>
        <v>0</v>
      </c>
      <c r="AC89" s="40">
        <f t="shared" si="49"/>
        <v>0</v>
      </c>
    </row>
    <row r="90" spans="1:30" x14ac:dyDescent="0.3">
      <c r="A90">
        <v>40</v>
      </c>
      <c r="B90">
        <v>10</v>
      </c>
      <c r="C90" s="17">
        <f t="shared" si="41"/>
        <v>4</v>
      </c>
      <c r="D90" s="54" t="s">
        <v>174</v>
      </c>
      <c r="E90" s="18">
        <v>1</v>
      </c>
      <c r="F90" s="21">
        <v>1265.55</v>
      </c>
      <c r="G90" s="65">
        <v>1</v>
      </c>
      <c r="H90" s="68">
        <v>0.54</v>
      </c>
      <c r="I90" s="15">
        <f t="shared" si="42"/>
        <v>0</v>
      </c>
      <c r="J90">
        <v>3</v>
      </c>
      <c r="K90">
        <v>3</v>
      </c>
      <c r="L90" s="12">
        <v>3</v>
      </c>
      <c r="M90">
        <v>1</v>
      </c>
      <c r="N90">
        <v>1</v>
      </c>
      <c r="O90" s="12">
        <v>1</v>
      </c>
      <c r="P90" s="17">
        <f t="shared" si="43"/>
        <v>2</v>
      </c>
      <c r="Q90" s="56">
        <f t="shared" si="44"/>
        <v>2</v>
      </c>
      <c r="R90" s="18">
        <f t="shared" si="45"/>
        <v>0</v>
      </c>
      <c r="S90" s="12">
        <f t="shared" si="46"/>
        <v>0</v>
      </c>
      <c r="U90" s="4">
        <v>0</v>
      </c>
      <c r="V90">
        <v>0</v>
      </c>
      <c r="W90">
        <v>0</v>
      </c>
      <c r="X90">
        <v>1</v>
      </c>
      <c r="Y90" s="116">
        <f t="shared" si="47"/>
        <v>1</v>
      </c>
      <c r="Z90">
        <v>1</v>
      </c>
      <c r="AA90">
        <v>1</v>
      </c>
      <c r="AB90" s="4">
        <f t="shared" si="48"/>
        <v>0</v>
      </c>
      <c r="AC90" s="40">
        <f t="shared" si="49"/>
        <v>0</v>
      </c>
    </row>
    <row r="91" spans="1:30" x14ac:dyDescent="0.3">
      <c r="A91" s="25">
        <v>40</v>
      </c>
      <c r="B91" s="25">
        <v>10</v>
      </c>
      <c r="C91" s="62">
        <f t="shared" si="41"/>
        <v>4</v>
      </c>
      <c r="D91" s="57" t="s">
        <v>175</v>
      </c>
      <c r="E91" s="23">
        <v>0</v>
      </c>
      <c r="F91" s="42">
        <v>0.53</v>
      </c>
      <c r="G91" s="25">
        <v>0</v>
      </c>
      <c r="H91" s="24">
        <v>0.15</v>
      </c>
      <c r="I91" s="27">
        <f t="shared" si="42"/>
        <v>0</v>
      </c>
      <c r="J91" s="41">
        <v>0</v>
      </c>
      <c r="K91" s="25">
        <v>0</v>
      </c>
      <c r="L91" s="24">
        <v>0</v>
      </c>
      <c r="M91" s="25">
        <v>0</v>
      </c>
      <c r="N91" s="25">
        <v>0</v>
      </c>
      <c r="O91" s="24">
        <v>0</v>
      </c>
      <c r="P91" s="23">
        <f t="shared" si="43"/>
        <v>0</v>
      </c>
      <c r="Q91" s="59">
        <f t="shared" si="44"/>
        <v>0</v>
      </c>
      <c r="R91" s="23">
        <f t="shared" si="45"/>
        <v>0</v>
      </c>
      <c r="S91" s="24">
        <f t="shared" si="46"/>
        <v>0</v>
      </c>
      <c r="U91" s="75">
        <v>0</v>
      </c>
      <c r="V91" s="72">
        <v>0</v>
      </c>
      <c r="W91" s="72">
        <v>0</v>
      </c>
      <c r="X91" s="72">
        <v>0</v>
      </c>
      <c r="Y91" s="117">
        <f t="shared" si="47"/>
        <v>0</v>
      </c>
      <c r="Z91" s="72">
        <v>0</v>
      </c>
      <c r="AA91" s="73">
        <v>0</v>
      </c>
      <c r="AB91" s="75">
        <f t="shared" si="48"/>
        <v>0</v>
      </c>
      <c r="AC91" s="73">
        <f t="shared" si="49"/>
        <v>0</v>
      </c>
    </row>
    <row r="92" spans="1:30" x14ac:dyDescent="0.3">
      <c r="A92" s="5"/>
      <c r="B92" s="5"/>
      <c r="C92" s="5"/>
      <c r="D92" s="54"/>
      <c r="E92" s="56">
        <f t="shared" ref="E92:S92" si="50">SUM(E72:E91)</f>
        <v>15</v>
      </c>
      <c r="F92" s="31">
        <f t="shared" si="50"/>
        <v>5080.7300000000005</v>
      </c>
      <c r="G92" s="56">
        <f t="shared" si="50"/>
        <v>18</v>
      </c>
      <c r="H92" s="31">
        <f t="shared" si="50"/>
        <v>16.749999999999996</v>
      </c>
      <c r="I92" s="60">
        <f t="shared" si="50"/>
        <v>3</v>
      </c>
      <c r="J92" s="18">
        <f t="shared" si="50"/>
        <v>34</v>
      </c>
      <c r="K92" s="56">
        <f t="shared" si="50"/>
        <v>34</v>
      </c>
      <c r="L92" s="19">
        <f t="shared" si="50"/>
        <v>34</v>
      </c>
      <c r="M92" s="18">
        <f t="shared" si="50"/>
        <v>18</v>
      </c>
      <c r="N92" s="56">
        <f t="shared" si="50"/>
        <v>18</v>
      </c>
      <c r="O92" s="19">
        <f t="shared" si="50"/>
        <v>18</v>
      </c>
      <c r="P92" s="18">
        <f t="shared" si="50"/>
        <v>19</v>
      </c>
      <c r="Q92" s="56">
        <f t="shared" si="50"/>
        <v>19</v>
      </c>
      <c r="R92" s="18">
        <f t="shared" si="50"/>
        <v>0</v>
      </c>
      <c r="S92" s="19">
        <f t="shared" si="50"/>
        <v>0</v>
      </c>
      <c r="U92" s="110">
        <f>SUM(U72:U91)</f>
        <v>4</v>
      </c>
      <c r="V92" s="106">
        <f t="shared" ref="V92:AC92" si="51">SUM(V72:V91)</f>
        <v>4</v>
      </c>
      <c r="W92" s="106">
        <f t="shared" si="51"/>
        <v>4</v>
      </c>
      <c r="X92" s="106">
        <f t="shared" si="51"/>
        <v>18</v>
      </c>
      <c r="Y92" s="120">
        <f t="shared" si="51"/>
        <v>18</v>
      </c>
      <c r="Z92" s="106">
        <f t="shared" si="51"/>
        <v>18</v>
      </c>
      <c r="AA92" s="106">
        <f t="shared" si="51"/>
        <v>18</v>
      </c>
      <c r="AB92" s="109">
        <f t="shared" si="51"/>
        <v>0</v>
      </c>
      <c r="AC92" s="106">
        <f t="shared" si="51"/>
        <v>0</v>
      </c>
      <c r="AD92" s="4"/>
    </row>
    <row r="93" spans="1:30" x14ac:dyDescent="0.3">
      <c r="A93" s="6"/>
      <c r="B93" s="6"/>
      <c r="C93" s="6"/>
      <c r="D93" s="9"/>
      <c r="E93" s="32">
        <f t="shared" ref="E93:S93" si="52">E92/20</f>
        <v>0.75</v>
      </c>
      <c r="F93" s="33">
        <f t="shared" si="52"/>
        <v>254.03650000000002</v>
      </c>
      <c r="G93" s="32">
        <f t="shared" si="52"/>
        <v>0.9</v>
      </c>
      <c r="H93" s="33">
        <f t="shared" si="52"/>
        <v>0.8374999999999998</v>
      </c>
      <c r="I93" s="22">
        <f t="shared" si="52"/>
        <v>0.15</v>
      </c>
      <c r="J93" s="25">
        <f t="shared" si="52"/>
        <v>1.7</v>
      </c>
      <c r="K93" s="25">
        <f t="shared" si="52"/>
        <v>1.7</v>
      </c>
      <c r="L93" s="24">
        <f t="shared" si="52"/>
        <v>1.7</v>
      </c>
      <c r="M93" s="25">
        <f t="shared" si="52"/>
        <v>0.9</v>
      </c>
      <c r="N93" s="25">
        <f t="shared" si="52"/>
        <v>0.9</v>
      </c>
      <c r="O93" s="24">
        <f t="shared" si="52"/>
        <v>0.9</v>
      </c>
      <c r="P93" s="139">
        <f t="shared" si="52"/>
        <v>0.95</v>
      </c>
      <c r="Q93" s="139">
        <f t="shared" si="52"/>
        <v>0.95</v>
      </c>
      <c r="R93" s="140">
        <f t="shared" si="52"/>
        <v>0</v>
      </c>
      <c r="S93" s="141">
        <f t="shared" si="52"/>
        <v>0</v>
      </c>
      <c r="U93" s="145">
        <f>U92/20</f>
        <v>0.2</v>
      </c>
      <c r="V93" s="154">
        <f t="shared" ref="V93:AC93" si="53">V92/20</f>
        <v>0.2</v>
      </c>
      <c r="W93" s="154">
        <f t="shared" si="53"/>
        <v>0.2</v>
      </c>
      <c r="X93" s="154">
        <f t="shared" si="53"/>
        <v>0.9</v>
      </c>
      <c r="Y93" s="156">
        <f t="shared" si="53"/>
        <v>0.9</v>
      </c>
      <c r="Z93" s="107">
        <f t="shared" si="53"/>
        <v>0.9</v>
      </c>
      <c r="AA93" s="107">
        <f t="shared" si="53"/>
        <v>0.9</v>
      </c>
      <c r="AB93" s="155">
        <f t="shared" si="53"/>
        <v>0</v>
      </c>
      <c r="AC93" s="150">
        <f t="shared" si="53"/>
        <v>0</v>
      </c>
      <c r="AD93" s="4"/>
    </row>
    <row r="94" spans="1:30" x14ac:dyDescent="0.3">
      <c r="A94" s="5"/>
      <c r="B94" s="5"/>
      <c r="C94" s="5"/>
      <c r="D94" s="5"/>
      <c r="E94" s="56"/>
      <c r="F94" s="56"/>
      <c r="G94" s="56"/>
      <c r="H94" s="56"/>
      <c r="I94" s="60"/>
      <c r="L94" s="5"/>
      <c r="P94" s="56"/>
      <c r="Q94"/>
      <c r="R94" s="56"/>
    </row>
    <row r="95" spans="1:30" x14ac:dyDescent="0.3">
      <c r="A95" s="5"/>
      <c r="B95" s="5"/>
      <c r="C95" s="5"/>
      <c r="D95" s="5"/>
      <c r="E95" s="56"/>
      <c r="F95" s="56"/>
      <c r="G95" s="56"/>
      <c r="H95" s="56"/>
      <c r="I95" s="60"/>
      <c r="L95" s="5"/>
      <c r="P95" s="56"/>
      <c r="Q95"/>
      <c r="R95" s="98">
        <f t="shared" ref="R95:S95" si="54">(R24+R47+R70+R93)/4</f>
        <v>0.38750000000000001</v>
      </c>
      <c r="S95" s="98">
        <f t="shared" si="54"/>
        <v>0.9</v>
      </c>
      <c r="Y95" s="98">
        <f>(Y24+Y47+Y70+Y93)/4</f>
        <v>4.1624999999999996</v>
      </c>
      <c r="AB95" s="98">
        <f t="shared" ref="AB95:AC95" si="55">(AB24+AB47+AB70+AB93)/4</f>
        <v>0</v>
      </c>
      <c r="AC95" s="98">
        <f t="shared" si="55"/>
        <v>2.5000000000000001E-2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8"/>
  <sheetViews>
    <sheetView zoomScaleNormal="100" workbookViewId="0">
      <selection activeCell="R118" sqref="R118:S118"/>
    </sheetView>
  </sheetViews>
  <sheetFormatPr baseColWidth="10" defaultColWidth="8.77734375" defaultRowHeight="14.4" x14ac:dyDescent="0.3"/>
  <cols>
    <col min="1" max="3" width="4.44140625" style="1"/>
    <col min="4" max="4" width="7.109375" style="1"/>
    <col min="5" max="5" width="5.109375"/>
    <col min="6" max="6" width="6.44140625"/>
    <col min="7" max="7" width="5.44140625" bestFit="1" customWidth="1"/>
    <col min="8" max="8" width="6.77734375"/>
    <col min="9" max="9" width="6.44140625" style="1"/>
    <col min="10" max="13" width="5.109375"/>
    <col min="14" max="14" width="5.109375" customWidth="1"/>
    <col min="15" max="15" width="5.109375"/>
    <col min="16" max="16" width="6" customWidth="1"/>
    <col min="17" max="17" width="6.6640625" customWidth="1"/>
    <col min="18" max="19" width="5.109375"/>
    <col min="20" max="20" width="4.77734375"/>
    <col min="21" max="27" width="5.77734375" customWidth="1"/>
    <col min="28" max="29" width="6.44140625" customWidth="1"/>
    <col min="30" max="1025" width="4.77734375"/>
  </cols>
  <sheetData>
    <row r="1" spans="1:29" x14ac:dyDescent="0.3">
      <c r="A1"/>
      <c r="B1"/>
      <c r="C1"/>
      <c r="D1" s="3"/>
      <c r="E1" s="4"/>
      <c r="F1" s="5"/>
      <c r="I1"/>
      <c r="J1" t="s">
        <v>0</v>
      </c>
      <c r="M1" t="s">
        <v>1</v>
      </c>
    </row>
    <row r="2" spans="1:29" x14ac:dyDescent="0.3">
      <c r="A2" s="6" t="s">
        <v>2</v>
      </c>
      <c r="B2" s="6" t="s">
        <v>3</v>
      </c>
      <c r="C2" s="6" t="s">
        <v>4</v>
      </c>
      <c r="D2" s="7" t="s">
        <v>5</v>
      </c>
      <c r="E2" s="52" t="s">
        <v>6</v>
      </c>
      <c r="F2" s="76"/>
      <c r="G2" s="6" t="s">
        <v>7</v>
      </c>
      <c r="H2" s="6"/>
      <c r="I2" s="9" t="s">
        <v>8</v>
      </c>
      <c r="J2" s="8" t="s">
        <v>9</v>
      </c>
      <c r="K2" s="6" t="s">
        <v>10</v>
      </c>
      <c r="L2" s="9" t="s">
        <v>11</v>
      </c>
      <c r="M2" s="8" t="s">
        <v>9</v>
      </c>
      <c r="N2" s="6" t="s">
        <v>10</v>
      </c>
      <c r="O2" s="9" t="s">
        <v>11</v>
      </c>
      <c r="P2" s="8" t="s">
        <v>12</v>
      </c>
      <c r="Q2" s="6" t="s">
        <v>13</v>
      </c>
      <c r="R2" s="8" t="s">
        <v>14</v>
      </c>
      <c r="S2" s="9" t="s">
        <v>15</v>
      </c>
      <c r="U2" s="75" t="s">
        <v>316</v>
      </c>
      <c r="V2" s="72" t="s">
        <v>317</v>
      </c>
      <c r="W2" s="72" t="s">
        <v>318</v>
      </c>
      <c r="X2" s="72" t="s">
        <v>320</v>
      </c>
      <c r="Y2" s="123" t="s">
        <v>319</v>
      </c>
      <c r="Z2" s="123" t="s">
        <v>321</v>
      </c>
      <c r="AA2" s="74" t="s">
        <v>322</v>
      </c>
      <c r="AB2" s="75" t="s">
        <v>323</v>
      </c>
      <c r="AC2" s="113" t="s">
        <v>324</v>
      </c>
    </row>
    <row r="3" spans="1:29" x14ac:dyDescent="0.3">
      <c r="A3" s="5">
        <v>60</v>
      </c>
      <c r="B3" s="5">
        <v>6</v>
      </c>
      <c r="C3" s="5">
        <f t="shared" ref="C3:C22" si="0">A3/B3</f>
        <v>10</v>
      </c>
      <c r="D3" s="77" t="s">
        <v>176</v>
      </c>
      <c r="E3" s="18">
        <v>9</v>
      </c>
      <c r="F3" s="44">
        <v>0.95</v>
      </c>
      <c r="G3" s="78">
        <v>17</v>
      </c>
      <c r="H3" s="12">
        <v>3.23</v>
      </c>
      <c r="I3" s="46">
        <f t="shared" ref="I3:I22" si="1">G3-E3</f>
        <v>8</v>
      </c>
      <c r="J3">
        <v>57</v>
      </c>
      <c r="K3" s="55">
        <v>45</v>
      </c>
      <c r="L3" s="38">
        <v>65</v>
      </c>
      <c r="M3">
        <v>28</v>
      </c>
      <c r="N3">
        <v>21</v>
      </c>
      <c r="O3" s="38">
        <v>22</v>
      </c>
      <c r="P3" s="56">
        <f t="shared" ref="P3:P22" si="2">K3-E3</f>
        <v>36</v>
      </c>
      <c r="Q3" s="17">
        <f t="shared" ref="Q3:Q22" si="3">J3-E3</f>
        <v>48</v>
      </c>
      <c r="R3" s="11">
        <f t="shared" ref="R3:R22" si="4">N3-G3</f>
        <v>4</v>
      </c>
      <c r="S3" s="38">
        <f t="shared" ref="S3:S22" si="5">M3-G3</f>
        <v>11</v>
      </c>
      <c r="U3" s="4">
        <v>9</v>
      </c>
      <c r="V3">
        <v>9</v>
      </c>
      <c r="W3">
        <v>13</v>
      </c>
      <c r="X3">
        <v>17</v>
      </c>
      <c r="Y3" s="4">
        <f>MAX(U3:X3)</f>
        <v>17</v>
      </c>
      <c r="Z3" s="4">
        <v>17</v>
      </c>
      <c r="AA3">
        <v>17</v>
      </c>
      <c r="AB3" s="4">
        <f>Z3-Y3</f>
        <v>0</v>
      </c>
      <c r="AC3" s="40">
        <f>AA3-Y3</f>
        <v>0</v>
      </c>
    </row>
    <row r="4" spans="1:29" x14ac:dyDescent="0.3">
      <c r="A4" s="5">
        <v>60</v>
      </c>
      <c r="B4" s="5">
        <v>6</v>
      </c>
      <c r="C4" s="5">
        <f t="shared" si="0"/>
        <v>10</v>
      </c>
      <c r="D4" s="4" t="s">
        <v>177</v>
      </c>
      <c r="E4" s="18">
        <v>6</v>
      </c>
      <c r="F4" s="40">
        <v>0.72</v>
      </c>
      <c r="G4" s="78">
        <v>13</v>
      </c>
      <c r="H4" s="12">
        <v>2.36</v>
      </c>
      <c r="I4" s="15">
        <f t="shared" si="1"/>
        <v>7</v>
      </c>
      <c r="J4">
        <v>61</v>
      </c>
      <c r="K4" s="55">
        <v>50</v>
      </c>
      <c r="L4" s="12">
        <v>59</v>
      </c>
      <c r="M4">
        <v>21</v>
      </c>
      <c r="N4">
        <v>15</v>
      </c>
      <c r="O4" s="12">
        <v>15</v>
      </c>
      <c r="P4" s="56">
        <f t="shared" si="2"/>
        <v>44</v>
      </c>
      <c r="Q4" s="17">
        <f t="shared" si="3"/>
        <v>55</v>
      </c>
      <c r="R4" s="18">
        <f t="shared" si="4"/>
        <v>2</v>
      </c>
      <c r="S4" s="12">
        <f t="shared" si="5"/>
        <v>8</v>
      </c>
      <c r="U4" s="4">
        <v>6</v>
      </c>
      <c r="V4">
        <v>6</v>
      </c>
      <c r="W4">
        <v>9</v>
      </c>
      <c r="X4">
        <v>13</v>
      </c>
      <c r="Y4" s="4">
        <f t="shared" ref="Y4:Y22" si="6">MAX(U4:X4)</f>
        <v>13</v>
      </c>
      <c r="Z4" s="4">
        <v>13</v>
      </c>
      <c r="AA4">
        <v>13</v>
      </c>
      <c r="AB4" s="4">
        <f t="shared" ref="AB4:AB22" si="7">Z4-Y4</f>
        <v>0</v>
      </c>
      <c r="AC4" s="40">
        <f t="shared" ref="AC4:AC22" si="8">AA4-Y4</f>
        <v>0</v>
      </c>
    </row>
    <row r="5" spans="1:29" x14ac:dyDescent="0.3">
      <c r="A5" s="5">
        <v>60</v>
      </c>
      <c r="B5" s="5">
        <v>6</v>
      </c>
      <c r="C5" s="5">
        <f t="shared" si="0"/>
        <v>10</v>
      </c>
      <c r="D5" s="4" t="s">
        <v>178</v>
      </c>
      <c r="E5" s="18">
        <v>7</v>
      </c>
      <c r="F5" s="40">
        <v>0.59</v>
      </c>
      <c r="G5" s="78">
        <v>14</v>
      </c>
      <c r="H5" s="21">
        <v>3.2</v>
      </c>
      <c r="I5" s="15">
        <f t="shared" si="1"/>
        <v>7</v>
      </c>
      <c r="J5">
        <v>52</v>
      </c>
      <c r="K5" s="55">
        <v>41</v>
      </c>
      <c r="L5" s="12">
        <v>54</v>
      </c>
      <c r="M5">
        <v>23</v>
      </c>
      <c r="N5">
        <v>17</v>
      </c>
      <c r="O5" s="12">
        <v>17</v>
      </c>
      <c r="P5" s="56">
        <f t="shared" si="2"/>
        <v>34</v>
      </c>
      <c r="Q5" s="17">
        <f t="shared" si="3"/>
        <v>45</v>
      </c>
      <c r="R5" s="18">
        <f t="shared" si="4"/>
        <v>3</v>
      </c>
      <c r="S5" s="12">
        <f t="shared" si="5"/>
        <v>9</v>
      </c>
      <c r="U5" s="4">
        <v>7</v>
      </c>
      <c r="V5">
        <v>7</v>
      </c>
      <c r="W5">
        <v>13</v>
      </c>
      <c r="X5">
        <v>14</v>
      </c>
      <c r="Y5" s="4">
        <f t="shared" si="6"/>
        <v>14</v>
      </c>
      <c r="Z5" s="4">
        <v>14</v>
      </c>
      <c r="AA5">
        <v>14</v>
      </c>
      <c r="AB5" s="4">
        <f t="shared" si="7"/>
        <v>0</v>
      </c>
      <c r="AC5" s="40">
        <f t="shared" si="8"/>
        <v>0</v>
      </c>
    </row>
    <row r="6" spans="1:29" x14ac:dyDescent="0.3">
      <c r="A6" s="5">
        <v>60</v>
      </c>
      <c r="B6" s="5">
        <v>6</v>
      </c>
      <c r="C6" s="5">
        <f t="shared" si="0"/>
        <v>10</v>
      </c>
      <c r="D6" s="4" t="s">
        <v>179</v>
      </c>
      <c r="E6" s="18">
        <v>7</v>
      </c>
      <c r="F6" s="40">
        <v>0.41</v>
      </c>
      <c r="G6" s="78">
        <v>14</v>
      </c>
      <c r="H6" s="21">
        <v>4.3</v>
      </c>
      <c r="I6" s="15">
        <f t="shared" si="1"/>
        <v>7</v>
      </c>
      <c r="J6">
        <v>48</v>
      </c>
      <c r="K6" s="55">
        <v>38</v>
      </c>
      <c r="L6" s="12">
        <v>46</v>
      </c>
      <c r="M6">
        <v>16</v>
      </c>
      <c r="N6">
        <v>15</v>
      </c>
      <c r="O6" s="12">
        <v>15</v>
      </c>
      <c r="P6" s="56">
        <f t="shared" si="2"/>
        <v>31</v>
      </c>
      <c r="Q6" s="17">
        <f t="shared" si="3"/>
        <v>41</v>
      </c>
      <c r="R6" s="18">
        <f t="shared" si="4"/>
        <v>1</v>
      </c>
      <c r="S6" s="12">
        <f t="shared" si="5"/>
        <v>2</v>
      </c>
      <c r="U6" s="4">
        <v>7</v>
      </c>
      <c r="V6">
        <v>7</v>
      </c>
      <c r="W6">
        <v>13</v>
      </c>
      <c r="X6">
        <v>14</v>
      </c>
      <c r="Y6" s="4">
        <f t="shared" si="6"/>
        <v>14</v>
      </c>
      <c r="Z6" s="4">
        <v>14</v>
      </c>
      <c r="AA6">
        <v>14</v>
      </c>
      <c r="AB6" s="4">
        <f t="shared" si="7"/>
        <v>0</v>
      </c>
      <c r="AC6" s="40">
        <f t="shared" si="8"/>
        <v>0</v>
      </c>
    </row>
    <row r="7" spans="1:29" x14ac:dyDescent="0.3">
      <c r="A7" s="5">
        <v>60</v>
      </c>
      <c r="B7" s="5">
        <v>6</v>
      </c>
      <c r="C7" s="5">
        <f t="shared" si="0"/>
        <v>10</v>
      </c>
      <c r="D7" s="4" t="s">
        <v>180</v>
      </c>
      <c r="E7" s="18">
        <v>6</v>
      </c>
      <c r="F7" s="40">
        <v>0.61</v>
      </c>
      <c r="G7" s="78">
        <v>14</v>
      </c>
      <c r="H7" s="12">
        <v>2.69</v>
      </c>
      <c r="I7" s="15">
        <f t="shared" si="1"/>
        <v>8</v>
      </c>
      <c r="J7">
        <v>44</v>
      </c>
      <c r="K7" s="55">
        <v>42</v>
      </c>
      <c r="L7" s="12">
        <v>44</v>
      </c>
      <c r="M7">
        <v>24</v>
      </c>
      <c r="N7">
        <v>20</v>
      </c>
      <c r="O7" s="12">
        <v>21</v>
      </c>
      <c r="P7" s="56">
        <f t="shared" si="2"/>
        <v>36</v>
      </c>
      <c r="Q7" s="17">
        <f t="shared" si="3"/>
        <v>38</v>
      </c>
      <c r="R7" s="18">
        <f t="shared" si="4"/>
        <v>6</v>
      </c>
      <c r="S7" s="12">
        <f t="shared" si="5"/>
        <v>10</v>
      </c>
      <c r="U7" s="4">
        <v>5</v>
      </c>
      <c r="V7">
        <v>6</v>
      </c>
      <c r="W7">
        <v>12</v>
      </c>
      <c r="X7">
        <v>14</v>
      </c>
      <c r="Y7" s="4">
        <f t="shared" si="6"/>
        <v>14</v>
      </c>
      <c r="Z7" s="4">
        <v>14</v>
      </c>
      <c r="AA7">
        <v>15</v>
      </c>
      <c r="AB7" s="4">
        <f t="shared" si="7"/>
        <v>0</v>
      </c>
      <c r="AC7" s="40">
        <f t="shared" si="8"/>
        <v>1</v>
      </c>
    </row>
    <row r="8" spans="1:29" x14ac:dyDescent="0.3">
      <c r="A8" s="5">
        <v>60</v>
      </c>
      <c r="B8" s="5">
        <v>6</v>
      </c>
      <c r="C8" s="5">
        <f t="shared" si="0"/>
        <v>10</v>
      </c>
      <c r="D8" s="4" t="s">
        <v>181</v>
      </c>
      <c r="E8" s="18">
        <v>7</v>
      </c>
      <c r="F8" s="40">
        <v>0.27</v>
      </c>
      <c r="G8" s="78">
        <v>12</v>
      </c>
      <c r="H8" s="12">
        <v>3.85</v>
      </c>
      <c r="I8" s="15">
        <f t="shared" si="1"/>
        <v>5</v>
      </c>
      <c r="J8">
        <v>52</v>
      </c>
      <c r="K8" s="55">
        <v>44</v>
      </c>
      <c r="L8" s="12">
        <v>51</v>
      </c>
      <c r="M8">
        <v>17</v>
      </c>
      <c r="N8">
        <v>14</v>
      </c>
      <c r="O8" s="12">
        <v>15</v>
      </c>
      <c r="P8" s="56">
        <f t="shared" si="2"/>
        <v>37</v>
      </c>
      <c r="Q8" s="17">
        <f t="shared" si="3"/>
        <v>45</v>
      </c>
      <c r="R8" s="18">
        <f t="shared" si="4"/>
        <v>2</v>
      </c>
      <c r="S8" s="12">
        <f t="shared" si="5"/>
        <v>5</v>
      </c>
      <c r="U8" s="4">
        <v>5</v>
      </c>
      <c r="V8">
        <v>7</v>
      </c>
      <c r="W8">
        <v>11</v>
      </c>
      <c r="X8">
        <v>12</v>
      </c>
      <c r="Y8" s="4">
        <f t="shared" si="6"/>
        <v>12</v>
      </c>
      <c r="Z8" s="4">
        <v>12</v>
      </c>
      <c r="AA8">
        <v>13</v>
      </c>
      <c r="AB8" s="4">
        <f t="shared" si="7"/>
        <v>0</v>
      </c>
      <c r="AC8" s="40">
        <f t="shared" si="8"/>
        <v>1</v>
      </c>
    </row>
    <row r="9" spans="1:29" x14ac:dyDescent="0.3">
      <c r="A9" s="5">
        <v>60</v>
      </c>
      <c r="B9" s="5">
        <v>6</v>
      </c>
      <c r="C9" s="5">
        <f t="shared" si="0"/>
        <v>10</v>
      </c>
      <c r="D9" s="4" t="s">
        <v>182</v>
      </c>
      <c r="E9" s="18">
        <v>8</v>
      </c>
      <c r="F9" s="40">
        <v>0.78</v>
      </c>
      <c r="G9" s="78">
        <v>21</v>
      </c>
      <c r="H9" s="12">
        <v>2.93</v>
      </c>
      <c r="I9" s="15">
        <f t="shared" si="1"/>
        <v>13</v>
      </c>
      <c r="J9" s="55">
        <v>76</v>
      </c>
      <c r="K9" s="55">
        <v>68</v>
      </c>
      <c r="L9" s="12">
        <v>73</v>
      </c>
      <c r="M9">
        <v>38</v>
      </c>
      <c r="N9">
        <v>25</v>
      </c>
      <c r="O9" s="12">
        <v>31</v>
      </c>
      <c r="P9" s="56">
        <f t="shared" si="2"/>
        <v>60</v>
      </c>
      <c r="Q9" s="17">
        <f t="shared" si="3"/>
        <v>68</v>
      </c>
      <c r="R9" s="18">
        <f t="shared" si="4"/>
        <v>4</v>
      </c>
      <c r="S9" s="12">
        <f t="shared" si="5"/>
        <v>17</v>
      </c>
      <c r="U9" s="4">
        <v>8</v>
      </c>
      <c r="V9">
        <v>8</v>
      </c>
      <c r="W9">
        <v>17</v>
      </c>
      <c r="X9">
        <v>21</v>
      </c>
      <c r="Y9" s="4">
        <f t="shared" si="6"/>
        <v>21</v>
      </c>
      <c r="Z9" s="4">
        <v>21</v>
      </c>
      <c r="AA9">
        <v>21</v>
      </c>
      <c r="AB9" s="4">
        <f t="shared" si="7"/>
        <v>0</v>
      </c>
      <c r="AC9" s="40">
        <f t="shared" si="8"/>
        <v>0</v>
      </c>
    </row>
    <row r="10" spans="1:29" x14ac:dyDescent="0.3">
      <c r="A10" s="5">
        <v>60</v>
      </c>
      <c r="B10" s="5">
        <v>6</v>
      </c>
      <c r="C10" s="5">
        <f t="shared" si="0"/>
        <v>10</v>
      </c>
      <c r="D10" s="4" t="s">
        <v>183</v>
      </c>
      <c r="E10" s="18">
        <v>7</v>
      </c>
      <c r="F10" s="40">
        <v>1.37</v>
      </c>
      <c r="G10" s="78">
        <v>14</v>
      </c>
      <c r="H10" s="12">
        <v>4.91</v>
      </c>
      <c r="I10" s="15">
        <f t="shared" si="1"/>
        <v>7</v>
      </c>
      <c r="J10">
        <v>53</v>
      </c>
      <c r="K10" s="55">
        <v>48</v>
      </c>
      <c r="L10" s="12">
        <v>58</v>
      </c>
      <c r="M10">
        <v>26</v>
      </c>
      <c r="N10">
        <v>20</v>
      </c>
      <c r="O10" s="12">
        <v>25</v>
      </c>
      <c r="P10" s="56">
        <f t="shared" si="2"/>
        <v>41</v>
      </c>
      <c r="Q10" s="17">
        <f t="shared" si="3"/>
        <v>46</v>
      </c>
      <c r="R10" s="18">
        <f t="shared" si="4"/>
        <v>6</v>
      </c>
      <c r="S10" s="12">
        <f t="shared" si="5"/>
        <v>12</v>
      </c>
      <c r="U10" s="4">
        <v>7</v>
      </c>
      <c r="V10">
        <v>7</v>
      </c>
      <c r="W10">
        <v>11</v>
      </c>
      <c r="X10">
        <v>14</v>
      </c>
      <c r="Y10" s="4">
        <f t="shared" si="6"/>
        <v>14</v>
      </c>
      <c r="Z10" s="4">
        <v>15</v>
      </c>
      <c r="AA10">
        <v>15</v>
      </c>
      <c r="AB10" s="4">
        <f t="shared" si="7"/>
        <v>1</v>
      </c>
      <c r="AC10" s="40">
        <f t="shared" si="8"/>
        <v>1</v>
      </c>
    </row>
    <row r="11" spans="1:29" x14ac:dyDescent="0.3">
      <c r="A11" s="5">
        <v>60</v>
      </c>
      <c r="B11" s="5">
        <v>6</v>
      </c>
      <c r="C11" s="5">
        <f t="shared" si="0"/>
        <v>10</v>
      </c>
      <c r="D11" s="4" t="s">
        <v>184</v>
      </c>
      <c r="E11" s="18">
        <v>6</v>
      </c>
      <c r="F11" s="40">
        <v>1.84</v>
      </c>
      <c r="G11" s="78">
        <v>10</v>
      </c>
      <c r="H11" s="12">
        <v>2.0699999999999998</v>
      </c>
      <c r="I11" s="15">
        <f t="shared" si="1"/>
        <v>4</v>
      </c>
      <c r="J11">
        <v>48</v>
      </c>
      <c r="K11" s="55">
        <v>35</v>
      </c>
      <c r="L11" s="12">
        <v>49</v>
      </c>
      <c r="M11">
        <v>18</v>
      </c>
      <c r="N11">
        <v>17</v>
      </c>
      <c r="O11" s="12">
        <v>22</v>
      </c>
      <c r="P11" s="56">
        <f t="shared" si="2"/>
        <v>29</v>
      </c>
      <c r="Q11" s="17">
        <f t="shared" si="3"/>
        <v>42</v>
      </c>
      <c r="R11" s="18">
        <f t="shared" si="4"/>
        <v>7</v>
      </c>
      <c r="S11" s="12">
        <f t="shared" si="5"/>
        <v>8</v>
      </c>
      <c r="U11" s="4">
        <v>5</v>
      </c>
      <c r="V11">
        <v>6</v>
      </c>
      <c r="W11">
        <v>9</v>
      </c>
      <c r="X11">
        <v>10</v>
      </c>
      <c r="Y11" s="4">
        <f t="shared" si="6"/>
        <v>10</v>
      </c>
      <c r="Z11" s="4">
        <v>10</v>
      </c>
      <c r="AA11">
        <v>11</v>
      </c>
      <c r="AB11" s="4">
        <f t="shared" si="7"/>
        <v>0</v>
      </c>
      <c r="AC11" s="40">
        <f t="shared" si="8"/>
        <v>1</v>
      </c>
    </row>
    <row r="12" spans="1:29" x14ac:dyDescent="0.3">
      <c r="A12" s="5">
        <v>60</v>
      </c>
      <c r="B12" s="5">
        <v>6</v>
      </c>
      <c r="C12" s="5">
        <f t="shared" si="0"/>
        <v>10</v>
      </c>
      <c r="D12" s="4" t="s">
        <v>185</v>
      </c>
      <c r="E12" s="18">
        <v>7</v>
      </c>
      <c r="F12" s="40">
        <v>0.24</v>
      </c>
      <c r="G12" s="78">
        <v>13</v>
      </c>
      <c r="H12" s="12">
        <v>4.1100000000000003</v>
      </c>
      <c r="I12" s="15">
        <f t="shared" si="1"/>
        <v>6</v>
      </c>
      <c r="J12">
        <v>57</v>
      </c>
      <c r="K12" s="55">
        <v>61</v>
      </c>
      <c r="L12" s="12">
        <v>65</v>
      </c>
      <c r="M12">
        <v>16</v>
      </c>
      <c r="N12">
        <v>14</v>
      </c>
      <c r="O12" s="12">
        <v>15</v>
      </c>
      <c r="P12" s="56">
        <f t="shared" si="2"/>
        <v>54</v>
      </c>
      <c r="Q12" s="17">
        <f t="shared" si="3"/>
        <v>50</v>
      </c>
      <c r="R12" s="18">
        <f t="shared" si="4"/>
        <v>1</v>
      </c>
      <c r="S12" s="12">
        <f t="shared" si="5"/>
        <v>3</v>
      </c>
      <c r="U12" s="4">
        <v>5</v>
      </c>
      <c r="V12">
        <v>7</v>
      </c>
      <c r="W12">
        <v>12</v>
      </c>
      <c r="X12">
        <v>13</v>
      </c>
      <c r="Y12" s="4">
        <f t="shared" si="6"/>
        <v>13</v>
      </c>
      <c r="Z12" s="4">
        <v>13</v>
      </c>
      <c r="AA12">
        <v>13</v>
      </c>
      <c r="AB12" s="4">
        <f t="shared" si="7"/>
        <v>0</v>
      </c>
      <c r="AC12" s="40">
        <f t="shared" si="8"/>
        <v>0</v>
      </c>
    </row>
    <row r="13" spans="1:29" x14ac:dyDescent="0.3">
      <c r="A13" s="5">
        <v>60</v>
      </c>
      <c r="B13" s="5">
        <v>6</v>
      </c>
      <c r="C13" s="5">
        <f t="shared" si="0"/>
        <v>10</v>
      </c>
      <c r="D13" s="4" t="s">
        <v>186</v>
      </c>
      <c r="E13" s="18">
        <v>6</v>
      </c>
      <c r="F13" s="40">
        <v>2.64</v>
      </c>
      <c r="G13" s="78">
        <v>13</v>
      </c>
      <c r="H13" s="12">
        <v>4.66</v>
      </c>
      <c r="I13" s="15">
        <f t="shared" si="1"/>
        <v>7</v>
      </c>
      <c r="J13">
        <v>68</v>
      </c>
      <c r="K13" s="55">
        <v>58</v>
      </c>
      <c r="L13" s="12">
        <v>63</v>
      </c>
      <c r="M13">
        <v>24</v>
      </c>
      <c r="N13">
        <v>18</v>
      </c>
      <c r="O13" s="12">
        <v>18</v>
      </c>
      <c r="P13" s="56">
        <f t="shared" si="2"/>
        <v>52</v>
      </c>
      <c r="Q13" s="17">
        <f t="shared" si="3"/>
        <v>62</v>
      </c>
      <c r="R13" s="18">
        <f t="shared" si="4"/>
        <v>5</v>
      </c>
      <c r="S13" s="12">
        <f t="shared" si="5"/>
        <v>11</v>
      </c>
      <c r="U13" s="4">
        <v>6</v>
      </c>
      <c r="V13">
        <v>6</v>
      </c>
      <c r="W13">
        <v>10</v>
      </c>
      <c r="X13">
        <v>13</v>
      </c>
      <c r="Y13" s="4">
        <f t="shared" si="6"/>
        <v>13</v>
      </c>
      <c r="Z13" s="4">
        <v>14</v>
      </c>
      <c r="AA13">
        <v>15</v>
      </c>
      <c r="AB13" s="4">
        <f t="shared" si="7"/>
        <v>1</v>
      </c>
      <c r="AC13" s="40">
        <f t="shared" si="8"/>
        <v>2</v>
      </c>
    </row>
    <row r="14" spans="1:29" x14ac:dyDescent="0.3">
      <c r="A14" s="5">
        <v>60</v>
      </c>
      <c r="B14" s="5">
        <v>6</v>
      </c>
      <c r="C14" s="5">
        <f t="shared" si="0"/>
        <v>10</v>
      </c>
      <c r="D14" s="4" t="s">
        <v>187</v>
      </c>
      <c r="E14" s="18">
        <v>6</v>
      </c>
      <c r="F14" s="40">
        <v>0.73</v>
      </c>
      <c r="G14" s="78">
        <v>15</v>
      </c>
      <c r="H14" s="12">
        <v>4.82</v>
      </c>
      <c r="I14" s="15">
        <f t="shared" si="1"/>
        <v>9</v>
      </c>
      <c r="J14">
        <v>62</v>
      </c>
      <c r="K14" s="55">
        <v>55</v>
      </c>
      <c r="L14" s="12">
        <v>66</v>
      </c>
      <c r="M14">
        <v>19</v>
      </c>
      <c r="N14">
        <v>17</v>
      </c>
      <c r="O14" s="12">
        <v>19</v>
      </c>
      <c r="P14" s="56">
        <f t="shared" si="2"/>
        <v>49</v>
      </c>
      <c r="Q14" s="17">
        <f t="shared" si="3"/>
        <v>56</v>
      </c>
      <c r="R14" s="18">
        <f t="shared" si="4"/>
        <v>2</v>
      </c>
      <c r="S14" s="12">
        <f t="shared" si="5"/>
        <v>4</v>
      </c>
      <c r="U14" s="4">
        <v>5</v>
      </c>
      <c r="V14">
        <v>6</v>
      </c>
      <c r="W14">
        <v>11</v>
      </c>
      <c r="X14">
        <v>15</v>
      </c>
      <c r="Y14" s="4">
        <f t="shared" si="6"/>
        <v>15</v>
      </c>
      <c r="Z14" s="4">
        <v>15</v>
      </c>
      <c r="AA14">
        <v>15</v>
      </c>
      <c r="AB14" s="4">
        <f t="shared" si="7"/>
        <v>0</v>
      </c>
      <c r="AC14" s="40">
        <f t="shared" si="8"/>
        <v>0</v>
      </c>
    </row>
    <row r="15" spans="1:29" x14ac:dyDescent="0.3">
      <c r="A15" s="5">
        <v>60</v>
      </c>
      <c r="B15" s="5">
        <v>6</v>
      </c>
      <c r="C15" s="5">
        <f t="shared" si="0"/>
        <v>10</v>
      </c>
      <c r="D15" s="4" t="s">
        <v>188</v>
      </c>
      <c r="E15" s="18">
        <v>5</v>
      </c>
      <c r="F15" s="39">
        <v>0.3</v>
      </c>
      <c r="G15" s="78">
        <v>15</v>
      </c>
      <c r="H15" s="12">
        <v>4.01</v>
      </c>
      <c r="I15" s="15">
        <f t="shared" si="1"/>
        <v>10</v>
      </c>
      <c r="J15">
        <v>48</v>
      </c>
      <c r="K15" s="55">
        <v>38</v>
      </c>
      <c r="L15" s="12">
        <v>56</v>
      </c>
      <c r="M15">
        <v>31</v>
      </c>
      <c r="N15">
        <v>21</v>
      </c>
      <c r="O15" s="12">
        <v>27</v>
      </c>
      <c r="P15" s="56">
        <f t="shared" si="2"/>
        <v>33</v>
      </c>
      <c r="Q15" s="17">
        <f t="shared" si="3"/>
        <v>43</v>
      </c>
      <c r="R15" s="18">
        <f t="shared" si="4"/>
        <v>6</v>
      </c>
      <c r="S15" s="12">
        <f t="shared" si="5"/>
        <v>16</v>
      </c>
      <c r="U15" s="4">
        <v>5</v>
      </c>
      <c r="V15">
        <v>5</v>
      </c>
      <c r="W15">
        <v>12</v>
      </c>
      <c r="X15">
        <v>15</v>
      </c>
      <c r="Y15" s="4">
        <f t="shared" si="6"/>
        <v>15</v>
      </c>
      <c r="Z15" s="4">
        <v>15</v>
      </c>
      <c r="AA15">
        <v>15</v>
      </c>
      <c r="AB15" s="4">
        <f t="shared" si="7"/>
        <v>0</v>
      </c>
      <c r="AC15" s="40">
        <f t="shared" si="8"/>
        <v>0</v>
      </c>
    </row>
    <row r="16" spans="1:29" x14ac:dyDescent="0.3">
      <c r="A16" s="5">
        <v>60</v>
      </c>
      <c r="B16" s="5">
        <v>6</v>
      </c>
      <c r="C16" s="5">
        <f t="shared" si="0"/>
        <v>10</v>
      </c>
      <c r="D16" s="4" t="s">
        <v>189</v>
      </c>
      <c r="E16" s="18">
        <v>6</v>
      </c>
      <c r="F16" s="40">
        <v>0.24</v>
      </c>
      <c r="G16" s="78">
        <v>13</v>
      </c>
      <c r="H16" s="21">
        <v>2.0099999999999998</v>
      </c>
      <c r="I16" s="15">
        <f t="shared" si="1"/>
        <v>7</v>
      </c>
      <c r="J16">
        <v>35</v>
      </c>
      <c r="K16" s="55">
        <v>33</v>
      </c>
      <c r="L16" s="12">
        <v>36</v>
      </c>
      <c r="M16">
        <v>21</v>
      </c>
      <c r="N16">
        <v>16</v>
      </c>
      <c r="O16" s="12">
        <v>18</v>
      </c>
      <c r="P16" s="56">
        <f t="shared" si="2"/>
        <v>27</v>
      </c>
      <c r="Q16" s="17">
        <f t="shared" si="3"/>
        <v>29</v>
      </c>
      <c r="R16" s="18">
        <f t="shared" si="4"/>
        <v>3</v>
      </c>
      <c r="S16" s="12">
        <f t="shared" si="5"/>
        <v>8</v>
      </c>
      <c r="U16" s="4">
        <v>6</v>
      </c>
      <c r="V16">
        <v>6</v>
      </c>
      <c r="W16">
        <v>10</v>
      </c>
      <c r="X16">
        <v>13</v>
      </c>
      <c r="Y16" s="4">
        <f t="shared" si="6"/>
        <v>13</v>
      </c>
      <c r="Z16" s="4">
        <v>13</v>
      </c>
      <c r="AA16">
        <v>13</v>
      </c>
      <c r="AB16" s="4">
        <f t="shared" si="7"/>
        <v>0</v>
      </c>
      <c r="AC16" s="40">
        <f t="shared" si="8"/>
        <v>0</v>
      </c>
    </row>
    <row r="17" spans="1:30" x14ac:dyDescent="0.3">
      <c r="A17" s="5">
        <v>60</v>
      </c>
      <c r="B17" s="5">
        <v>6</v>
      </c>
      <c r="C17" s="5">
        <f t="shared" si="0"/>
        <v>10</v>
      </c>
      <c r="D17" s="4" t="s">
        <v>190</v>
      </c>
      <c r="E17" s="18">
        <v>8</v>
      </c>
      <c r="F17" s="40">
        <v>0.77</v>
      </c>
      <c r="G17" s="78">
        <v>14</v>
      </c>
      <c r="H17" s="12">
        <v>2.78</v>
      </c>
      <c r="I17" s="15">
        <f t="shared" si="1"/>
        <v>6</v>
      </c>
      <c r="J17">
        <v>54</v>
      </c>
      <c r="K17" s="55">
        <v>54</v>
      </c>
      <c r="L17" s="12">
        <v>54</v>
      </c>
      <c r="M17">
        <v>14</v>
      </c>
      <c r="N17">
        <v>14</v>
      </c>
      <c r="O17" s="12">
        <v>14</v>
      </c>
      <c r="P17" s="56">
        <f t="shared" si="2"/>
        <v>46</v>
      </c>
      <c r="Q17" s="17">
        <f t="shared" si="3"/>
        <v>46</v>
      </c>
      <c r="R17" s="18">
        <f t="shared" si="4"/>
        <v>0</v>
      </c>
      <c r="S17" s="12">
        <f t="shared" si="5"/>
        <v>0</v>
      </c>
      <c r="U17" s="4">
        <v>7</v>
      </c>
      <c r="V17">
        <v>8</v>
      </c>
      <c r="W17">
        <v>10</v>
      </c>
      <c r="X17">
        <v>14</v>
      </c>
      <c r="Y17" s="4">
        <f t="shared" si="6"/>
        <v>14</v>
      </c>
      <c r="Z17" s="4">
        <v>14</v>
      </c>
      <c r="AA17">
        <v>14</v>
      </c>
      <c r="AB17" s="4">
        <f t="shared" si="7"/>
        <v>0</v>
      </c>
      <c r="AC17" s="40">
        <f t="shared" si="8"/>
        <v>0</v>
      </c>
    </row>
    <row r="18" spans="1:30" x14ac:dyDescent="0.3">
      <c r="A18" s="5">
        <v>60</v>
      </c>
      <c r="B18" s="5">
        <v>6</v>
      </c>
      <c r="C18" s="5">
        <f t="shared" si="0"/>
        <v>10</v>
      </c>
      <c r="D18" s="4" t="s">
        <v>191</v>
      </c>
      <c r="E18" s="18">
        <v>5</v>
      </c>
      <c r="F18" s="40">
        <v>1.98</v>
      </c>
      <c r="G18" s="78">
        <v>12</v>
      </c>
      <c r="H18" s="12">
        <v>3.66</v>
      </c>
      <c r="I18" s="15">
        <f t="shared" si="1"/>
        <v>7</v>
      </c>
      <c r="J18">
        <v>51</v>
      </c>
      <c r="K18" s="55">
        <v>44</v>
      </c>
      <c r="L18" s="12">
        <v>62</v>
      </c>
      <c r="M18">
        <v>22</v>
      </c>
      <c r="N18">
        <v>16</v>
      </c>
      <c r="O18" s="12">
        <v>18</v>
      </c>
      <c r="P18" s="56">
        <f t="shared" si="2"/>
        <v>39</v>
      </c>
      <c r="Q18" s="17">
        <f t="shared" si="3"/>
        <v>46</v>
      </c>
      <c r="R18" s="18">
        <f t="shared" si="4"/>
        <v>4</v>
      </c>
      <c r="S18" s="12">
        <f t="shared" si="5"/>
        <v>10</v>
      </c>
      <c r="U18" s="4">
        <v>5</v>
      </c>
      <c r="V18">
        <v>5</v>
      </c>
      <c r="W18">
        <v>9</v>
      </c>
      <c r="X18">
        <v>12</v>
      </c>
      <c r="Y18" s="4">
        <f t="shared" si="6"/>
        <v>12</v>
      </c>
      <c r="Z18" s="4">
        <v>12</v>
      </c>
      <c r="AA18">
        <v>14</v>
      </c>
      <c r="AB18" s="4">
        <f t="shared" si="7"/>
        <v>0</v>
      </c>
      <c r="AC18" s="40">
        <f t="shared" si="8"/>
        <v>2</v>
      </c>
    </row>
    <row r="19" spans="1:30" x14ac:dyDescent="0.3">
      <c r="A19" s="5">
        <v>60</v>
      </c>
      <c r="B19" s="5">
        <v>6</v>
      </c>
      <c r="C19" s="5">
        <f t="shared" si="0"/>
        <v>10</v>
      </c>
      <c r="D19" s="4" t="s">
        <v>192</v>
      </c>
      <c r="E19" s="18">
        <v>11</v>
      </c>
      <c r="F19" s="39">
        <v>0.68</v>
      </c>
      <c r="G19" s="78">
        <v>18</v>
      </c>
      <c r="H19" s="12">
        <v>2.83</v>
      </c>
      <c r="I19" s="15">
        <f t="shared" si="1"/>
        <v>7</v>
      </c>
      <c r="J19" s="55">
        <v>87</v>
      </c>
      <c r="K19" s="55">
        <v>68</v>
      </c>
      <c r="L19" s="12">
        <v>94</v>
      </c>
      <c r="M19">
        <v>30</v>
      </c>
      <c r="N19">
        <v>21</v>
      </c>
      <c r="O19" s="12">
        <v>24</v>
      </c>
      <c r="P19" s="56">
        <f t="shared" si="2"/>
        <v>57</v>
      </c>
      <c r="Q19" s="17">
        <f t="shared" si="3"/>
        <v>76</v>
      </c>
      <c r="R19" s="18">
        <f t="shared" si="4"/>
        <v>3</v>
      </c>
      <c r="S19" s="12">
        <f t="shared" si="5"/>
        <v>12</v>
      </c>
      <c r="U19" s="4">
        <v>9</v>
      </c>
      <c r="V19">
        <v>11</v>
      </c>
      <c r="W19">
        <v>16</v>
      </c>
      <c r="X19">
        <v>18</v>
      </c>
      <c r="Y19" s="4">
        <f t="shared" si="6"/>
        <v>18</v>
      </c>
      <c r="Z19" s="4">
        <v>18</v>
      </c>
      <c r="AA19">
        <v>19</v>
      </c>
      <c r="AB19" s="4">
        <f t="shared" si="7"/>
        <v>0</v>
      </c>
      <c r="AC19" s="40">
        <f t="shared" si="8"/>
        <v>1</v>
      </c>
    </row>
    <row r="20" spans="1:30" x14ac:dyDescent="0.3">
      <c r="A20" s="5">
        <v>60</v>
      </c>
      <c r="B20" s="5">
        <v>6</v>
      </c>
      <c r="C20" s="5">
        <f t="shared" si="0"/>
        <v>10</v>
      </c>
      <c r="D20" s="4" t="s">
        <v>193</v>
      </c>
      <c r="E20" s="18">
        <v>6</v>
      </c>
      <c r="F20" s="40">
        <v>1.45</v>
      </c>
      <c r="G20" s="78">
        <v>11</v>
      </c>
      <c r="H20" s="21">
        <v>2.4500000000000002</v>
      </c>
      <c r="I20" s="15">
        <f t="shared" si="1"/>
        <v>5</v>
      </c>
      <c r="J20">
        <v>49</v>
      </c>
      <c r="K20" s="55">
        <v>41</v>
      </c>
      <c r="L20" s="12">
        <v>47</v>
      </c>
      <c r="M20">
        <v>17</v>
      </c>
      <c r="N20">
        <v>17</v>
      </c>
      <c r="O20" s="12">
        <v>21</v>
      </c>
      <c r="P20" s="56">
        <f t="shared" si="2"/>
        <v>35</v>
      </c>
      <c r="Q20" s="17">
        <f t="shared" si="3"/>
        <v>43</v>
      </c>
      <c r="R20" s="18">
        <f t="shared" si="4"/>
        <v>6</v>
      </c>
      <c r="S20" s="12">
        <f t="shared" si="5"/>
        <v>6</v>
      </c>
      <c r="U20" s="4">
        <v>6</v>
      </c>
      <c r="V20">
        <v>6</v>
      </c>
      <c r="W20">
        <v>10</v>
      </c>
      <c r="X20">
        <v>11</v>
      </c>
      <c r="Y20" s="4">
        <f t="shared" si="6"/>
        <v>11</v>
      </c>
      <c r="Z20" s="4">
        <v>11</v>
      </c>
      <c r="AA20">
        <v>11</v>
      </c>
      <c r="AB20" s="4">
        <f t="shared" si="7"/>
        <v>0</v>
      </c>
      <c r="AC20" s="40">
        <f t="shared" si="8"/>
        <v>0</v>
      </c>
    </row>
    <row r="21" spans="1:30" x14ac:dyDescent="0.3">
      <c r="A21" s="5">
        <v>60</v>
      </c>
      <c r="B21" s="5">
        <v>6</v>
      </c>
      <c r="C21" s="5">
        <f t="shared" si="0"/>
        <v>10</v>
      </c>
      <c r="D21" s="4" t="s">
        <v>194</v>
      </c>
      <c r="E21" s="18">
        <v>7</v>
      </c>
      <c r="F21" s="40">
        <v>0.28999999999999998</v>
      </c>
      <c r="G21" s="78">
        <v>14</v>
      </c>
      <c r="H21" s="12">
        <v>3.92</v>
      </c>
      <c r="I21" s="15">
        <f t="shared" si="1"/>
        <v>7</v>
      </c>
      <c r="J21" s="55">
        <v>64</v>
      </c>
      <c r="K21" s="55">
        <v>58</v>
      </c>
      <c r="L21" s="12">
        <v>63</v>
      </c>
      <c r="M21">
        <v>21</v>
      </c>
      <c r="N21">
        <v>17</v>
      </c>
      <c r="O21" s="12">
        <v>18</v>
      </c>
      <c r="P21" s="56">
        <f t="shared" si="2"/>
        <v>51</v>
      </c>
      <c r="Q21" s="17">
        <f t="shared" si="3"/>
        <v>57</v>
      </c>
      <c r="R21" s="18">
        <f t="shared" si="4"/>
        <v>3</v>
      </c>
      <c r="S21" s="12">
        <f t="shared" si="5"/>
        <v>7</v>
      </c>
      <c r="U21" s="4">
        <v>6</v>
      </c>
      <c r="V21">
        <v>7</v>
      </c>
      <c r="W21">
        <v>13</v>
      </c>
      <c r="X21">
        <v>14</v>
      </c>
      <c r="Y21" s="4">
        <f t="shared" si="6"/>
        <v>14</v>
      </c>
      <c r="Z21" s="4">
        <v>14</v>
      </c>
      <c r="AA21">
        <v>14</v>
      </c>
      <c r="AB21" s="4">
        <f t="shared" si="7"/>
        <v>0</v>
      </c>
      <c r="AC21" s="40">
        <f t="shared" si="8"/>
        <v>0</v>
      </c>
    </row>
    <row r="22" spans="1:30" x14ac:dyDescent="0.3">
      <c r="A22" s="25">
        <v>60</v>
      </c>
      <c r="B22" s="25">
        <v>6</v>
      </c>
      <c r="C22" s="25">
        <f t="shared" si="0"/>
        <v>10</v>
      </c>
      <c r="D22" s="41" t="s">
        <v>195</v>
      </c>
      <c r="E22" s="23">
        <v>6</v>
      </c>
      <c r="F22" s="24">
        <v>0.98</v>
      </c>
      <c r="G22" s="72">
        <v>16</v>
      </c>
      <c r="H22" s="24">
        <v>3.08</v>
      </c>
      <c r="I22" s="27">
        <f t="shared" si="1"/>
        <v>10</v>
      </c>
      <c r="J22" s="55">
        <v>75</v>
      </c>
      <c r="K22" s="55">
        <v>65</v>
      </c>
      <c r="L22" s="24">
        <v>80</v>
      </c>
      <c r="M22" s="25">
        <v>23</v>
      </c>
      <c r="N22" s="25">
        <v>21</v>
      </c>
      <c r="O22" s="24">
        <v>23</v>
      </c>
      <c r="P22" s="59">
        <f t="shared" si="2"/>
        <v>59</v>
      </c>
      <c r="Q22" s="59">
        <f t="shared" si="3"/>
        <v>69</v>
      </c>
      <c r="R22" s="23">
        <f t="shared" si="4"/>
        <v>5</v>
      </c>
      <c r="S22" s="24">
        <f t="shared" si="5"/>
        <v>7</v>
      </c>
      <c r="U22" s="75">
        <v>6</v>
      </c>
      <c r="V22" s="72">
        <v>6</v>
      </c>
      <c r="W22" s="72">
        <v>15</v>
      </c>
      <c r="X22" s="72">
        <v>16</v>
      </c>
      <c r="Y22" s="117">
        <f t="shared" si="6"/>
        <v>16</v>
      </c>
      <c r="Z22" s="75">
        <v>17</v>
      </c>
      <c r="AA22" s="72">
        <v>17</v>
      </c>
      <c r="AB22" s="75">
        <f t="shared" si="7"/>
        <v>1</v>
      </c>
      <c r="AC22" s="73">
        <f t="shared" si="8"/>
        <v>1</v>
      </c>
    </row>
    <row r="23" spans="1:30" x14ac:dyDescent="0.3">
      <c r="A23" s="5"/>
      <c r="B23" s="5"/>
      <c r="C23" s="5"/>
      <c r="D23" s="71"/>
      <c r="E23" s="56">
        <f t="shared" ref="E23:S23" si="9">SUM(E3:E22)</f>
        <v>136</v>
      </c>
      <c r="F23" s="19">
        <f t="shared" si="9"/>
        <v>17.84</v>
      </c>
      <c r="G23" s="56">
        <f t="shared" si="9"/>
        <v>283</v>
      </c>
      <c r="H23" s="19">
        <f t="shared" si="9"/>
        <v>67.87</v>
      </c>
      <c r="I23" s="60">
        <f t="shared" si="9"/>
        <v>147</v>
      </c>
      <c r="J23" s="18">
        <f t="shared" si="9"/>
        <v>1141</v>
      </c>
      <c r="K23" s="28">
        <f t="shared" si="9"/>
        <v>986</v>
      </c>
      <c r="L23" s="19">
        <f t="shared" si="9"/>
        <v>1185</v>
      </c>
      <c r="M23" s="18">
        <f t="shared" si="9"/>
        <v>449</v>
      </c>
      <c r="N23" s="56">
        <f t="shared" si="9"/>
        <v>356</v>
      </c>
      <c r="O23" s="19">
        <f t="shared" si="9"/>
        <v>398</v>
      </c>
      <c r="P23" s="18">
        <f t="shared" si="9"/>
        <v>850</v>
      </c>
      <c r="Q23" s="56">
        <f t="shared" si="9"/>
        <v>1005</v>
      </c>
      <c r="R23" s="18">
        <f t="shared" si="9"/>
        <v>73</v>
      </c>
      <c r="S23" s="19">
        <f t="shared" si="9"/>
        <v>166</v>
      </c>
      <c r="U23" s="110">
        <f>SUM(U3:U22)</f>
        <v>125</v>
      </c>
      <c r="V23" s="106">
        <f t="shared" ref="V23:AA23" si="10">SUM(V3:V22)</f>
        <v>136</v>
      </c>
      <c r="W23" s="106">
        <f t="shared" si="10"/>
        <v>236</v>
      </c>
      <c r="X23" s="106">
        <f t="shared" si="10"/>
        <v>283</v>
      </c>
      <c r="Y23" s="110">
        <f t="shared" si="10"/>
        <v>283</v>
      </c>
      <c r="Z23" s="110">
        <f t="shared" si="10"/>
        <v>286</v>
      </c>
      <c r="AA23" s="106">
        <f t="shared" si="10"/>
        <v>293</v>
      </c>
      <c r="AB23" s="110">
        <f t="shared" ref="AB23:AC23" si="11">SUM(AB3:AB22)</f>
        <v>3</v>
      </c>
      <c r="AC23" s="106">
        <f t="shared" si="11"/>
        <v>10</v>
      </c>
      <c r="AD23" s="4"/>
    </row>
    <row r="24" spans="1:30" x14ac:dyDescent="0.3">
      <c r="A24" s="6"/>
      <c r="B24" s="6"/>
      <c r="C24" s="6"/>
      <c r="D24" s="9"/>
      <c r="E24" s="32">
        <f t="shared" ref="E24:S24" si="12">E23/20</f>
        <v>6.8</v>
      </c>
      <c r="F24" s="33">
        <f t="shared" si="12"/>
        <v>0.89200000000000002</v>
      </c>
      <c r="G24" s="32">
        <f t="shared" si="12"/>
        <v>14.15</v>
      </c>
      <c r="H24" s="33">
        <f t="shared" si="12"/>
        <v>3.3935000000000004</v>
      </c>
      <c r="I24" s="22">
        <f t="shared" si="12"/>
        <v>7.35</v>
      </c>
      <c r="J24" s="25">
        <f t="shared" si="12"/>
        <v>57.05</v>
      </c>
      <c r="K24" s="25">
        <f t="shared" si="12"/>
        <v>49.3</v>
      </c>
      <c r="L24" s="24">
        <f t="shared" si="12"/>
        <v>59.25</v>
      </c>
      <c r="M24" s="25">
        <f t="shared" si="12"/>
        <v>22.45</v>
      </c>
      <c r="N24" s="25">
        <f t="shared" si="12"/>
        <v>17.8</v>
      </c>
      <c r="O24" s="24">
        <f t="shared" si="12"/>
        <v>19.899999999999999</v>
      </c>
      <c r="P24" s="144">
        <f t="shared" si="12"/>
        <v>42.5</v>
      </c>
      <c r="Q24" s="144">
        <f t="shared" si="12"/>
        <v>50.25</v>
      </c>
      <c r="R24" s="140">
        <f t="shared" si="12"/>
        <v>3.65</v>
      </c>
      <c r="S24" s="143">
        <f t="shared" si="12"/>
        <v>8.3000000000000007</v>
      </c>
      <c r="U24" s="147">
        <f>U23/20</f>
        <v>6.25</v>
      </c>
      <c r="V24" s="154">
        <f t="shared" ref="V24:AA24" si="13">V23/20</f>
        <v>6.8</v>
      </c>
      <c r="W24" s="154">
        <f t="shared" si="13"/>
        <v>11.8</v>
      </c>
      <c r="X24" s="146">
        <f>X23/20</f>
        <v>14.15</v>
      </c>
      <c r="Y24" s="155">
        <f t="shared" si="13"/>
        <v>14.15</v>
      </c>
      <c r="Z24" s="111">
        <f t="shared" si="13"/>
        <v>14.3</v>
      </c>
      <c r="AA24" s="107">
        <f t="shared" si="13"/>
        <v>14.65</v>
      </c>
      <c r="AB24" s="155">
        <f t="shared" ref="AB24:AC24" si="14">AB23/20</f>
        <v>0.15</v>
      </c>
      <c r="AC24" s="153">
        <f t="shared" si="14"/>
        <v>0.5</v>
      </c>
      <c r="AD24" s="4"/>
    </row>
    <row r="25" spans="1:30" x14ac:dyDescent="0.3">
      <c r="A25" s="6"/>
      <c r="B25" s="6"/>
      <c r="C25" s="6"/>
      <c r="D25" s="6"/>
      <c r="E25" s="25"/>
      <c r="F25" s="25"/>
      <c r="G25" s="25"/>
      <c r="H25" s="25"/>
      <c r="I25" s="43"/>
      <c r="J25" s="25"/>
      <c r="K25" s="25"/>
      <c r="L25" s="25"/>
      <c r="M25" s="25"/>
      <c r="N25" s="25"/>
      <c r="O25" s="25"/>
      <c r="P25" s="25"/>
      <c r="Q25" s="25"/>
      <c r="R25" s="25"/>
      <c r="S25" s="25"/>
      <c r="U25" s="36"/>
      <c r="V25" s="36"/>
      <c r="W25" s="36"/>
      <c r="X25" s="36"/>
      <c r="Y25" s="36"/>
      <c r="Z25" s="36"/>
      <c r="AA25" s="36"/>
      <c r="AB25" s="36"/>
      <c r="AC25" s="36"/>
    </row>
    <row r="26" spans="1:30" x14ac:dyDescent="0.3">
      <c r="A26" s="5">
        <v>60</v>
      </c>
      <c r="B26" s="5">
        <v>10</v>
      </c>
      <c r="C26" s="38">
        <f t="shared" ref="C26:C45" si="15">A26/B26</f>
        <v>6</v>
      </c>
      <c r="D26" s="5" t="s">
        <v>156</v>
      </c>
      <c r="E26" s="18">
        <v>5</v>
      </c>
      <c r="F26" s="44">
        <v>2.35</v>
      </c>
      <c r="G26" s="78">
        <v>6</v>
      </c>
      <c r="H26" s="12">
        <v>18.239999999999998</v>
      </c>
      <c r="I26" s="46">
        <f t="shared" ref="I26:I45" si="16">G26-E26</f>
        <v>1</v>
      </c>
      <c r="J26">
        <v>31</v>
      </c>
      <c r="K26" s="55">
        <v>27</v>
      </c>
      <c r="L26" s="38">
        <v>29</v>
      </c>
      <c r="M26">
        <v>7</v>
      </c>
      <c r="N26">
        <v>7</v>
      </c>
      <c r="O26" s="38">
        <v>7</v>
      </c>
      <c r="P26" s="56">
        <f t="shared" ref="P26:P45" si="17">K26-E26</f>
        <v>22</v>
      </c>
      <c r="Q26" s="17">
        <f t="shared" ref="Q26:Q45" si="18">J26-E26</f>
        <v>26</v>
      </c>
      <c r="R26" s="11">
        <f t="shared" ref="R26:R45" si="19">N26-G26</f>
        <v>1</v>
      </c>
      <c r="S26" s="38">
        <f t="shared" ref="S26:S45" si="20">M26-G26</f>
        <v>1</v>
      </c>
      <c r="U26" s="4">
        <v>5</v>
      </c>
      <c r="V26" s="61">
        <v>5</v>
      </c>
      <c r="W26" s="61">
        <v>5</v>
      </c>
      <c r="X26" s="17">
        <v>6</v>
      </c>
      <c r="Y26" s="4">
        <f>MAX(U26:X26)</f>
        <v>6</v>
      </c>
      <c r="Z26" s="4">
        <v>6</v>
      </c>
      <c r="AA26" s="61">
        <v>6</v>
      </c>
      <c r="AB26" s="4">
        <f>Z26-Y26</f>
        <v>0</v>
      </c>
      <c r="AC26" s="40">
        <f>AA26-Y26</f>
        <v>0</v>
      </c>
    </row>
    <row r="27" spans="1:30" x14ac:dyDescent="0.3">
      <c r="A27" s="5">
        <v>60</v>
      </c>
      <c r="B27" s="5">
        <v>10</v>
      </c>
      <c r="C27" s="12">
        <f t="shared" si="15"/>
        <v>6</v>
      </c>
      <c r="D27" s="5" t="s">
        <v>157</v>
      </c>
      <c r="E27" s="18">
        <v>2</v>
      </c>
      <c r="F27" s="40">
        <v>0.77</v>
      </c>
      <c r="G27" s="78">
        <v>3</v>
      </c>
      <c r="H27" s="12">
        <v>11.77</v>
      </c>
      <c r="I27" s="15">
        <f t="shared" si="16"/>
        <v>1</v>
      </c>
      <c r="J27">
        <v>14</v>
      </c>
      <c r="K27">
        <v>14</v>
      </c>
      <c r="L27" s="12">
        <v>14</v>
      </c>
      <c r="M27">
        <v>4</v>
      </c>
      <c r="N27">
        <v>4</v>
      </c>
      <c r="O27" s="12">
        <v>4</v>
      </c>
      <c r="P27" s="56">
        <f t="shared" si="17"/>
        <v>12</v>
      </c>
      <c r="Q27" s="17">
        <f t="shared" si="18"/>
        <v>12</v>
      </c>
      <c r="R27" s="18">
        <f t="shared" si="19"/>
        <v>1</v>
      </c>
      <c r="S27" s="12">
        <f t="shared" si="20"/>
        <v>1</v>
      </c>
      <c r="U27" s="4">
        <v>2</v>
      </c>
      <c r="V27" s="61">
        <v>2</v>
      </c>
      <c r="W27" s="61">
        <v>2</v>
      </c>
      <c r="X27" s="17">
        <v>3</v>
      </c>
      <c r="Y27" s="4">
        <f t="shared" ref="Y27:Y45" si="21">MAX(U27:X27)</f>
        <v>3</v>
      </c>
      <c r="Z27" s="4">
        <v>4</v>
      </c>
      <c r="AA27" s="61">
        <v>4</v>
      </c>
      <c r="AB27" s="4">
        <f t="shared" ref="AB27:AB45" si="22">Z27-Y27</f>
        <v>1</v>
      </c>
      <c r="AC27" s="40">
        <f t="shared" ref="AC27:AC45" si="23">AA27-Y27</f>
        <v>1</v>
      </c>
    </row>
    <row r="28" spans="1:30" x14ac:dyDescent="0.3">
      <c r="A28" s="5">
        <v>60</v>
      </c>
      <c r="B28" s="5">
        <v>10</v>
      </c>
      <c r="C28" s="12">
        <f t="shared" si="15"/>
        <v>6</v>
      </c>
      <c r="D28" s="5" t="s">
        <v>158</v>
      </c>
      <c r="E28" s="18">
        <v>3</v>
      </c>
      <c r="F28" s="40">
        <v>2.99</v>
      </c>
      <c r="G28" s="78">
        <v>3</v>
      </c>
      <c r="H28" s="21">
        <v>7</v>
      </c>
      <c r="I28" s="15">
        <f t="shared" si="16"/>
        <v>0</v>
      </c>
      <c r="J28">
        <v>11</v>
      </c>
      <c r="K28">
        <v>11</v>
      </c>
      <c r="L28" s="12">
        <v>11</v>
      </c>
      <c r="M28">
        <v>3</v>
      </c>
      <c r="N28">
        <v>3</v>
      </c>
      <c r="O28" s="12">
        <v>3</v>
      </c>
      <c r="P28" s="56">
        <f t="shared" si="17"/>
        <v>8</v>
      </c>
      <c r="Q28" s="17">
        <f t="shared" si="18"/>
        <v>8</v>
      </c>
      <c r="R28" s="18">
        <f t="shared" si="19"/>
        <v>0</v>
      </c>
      <c r="S28" s="12">
        <f t="shared" si="20"/>
        <v>0</v>
      </c>
      <c r="U28" s="4">
        <v>3</v>
      </c>
      <c r="V28" s="61">
        <v>3</v>
      </c>
      <c r="W28" s="61">
        <v>3</v>
      </c>
      <c r="X28" s="17">
        <v>3</v>
      </c>
      <c r="Y28" s="4">
        <f t="shared" si="21"/>
        <v>3</v>
      </c>
      <c r="Z28" s="4">
        <v>3</v>
      </c>
      <c r="AA28" s="61">
        <v>3</v>
      </c>
      <c r="AB28" s="4">
        <f t="shared" si="22"/>
        <v>0</v>
      </c>
      <c r="AC28" s="40">
        <f t="shared" si="23"/>
        <v>0</v>
      </c>
    </row>
    <row r="29" spans="1:30" x14ac:dyDescent="0.3">
      <c r="A29" s="5">
        <v>60</v>
      </c>
      <c r="B29" s="5">
        <v>10</v>
      </c>
      <c r="C29" s="12">
        <f t="shared" si="15"/>
        <v>6</v>
      </c>
      <c r="D29" s="5" t="s">
        <v>159</v>
      </c>
      <c r="E29" s="18">
        <v>3</v>
      </c>
      <c r="F29" s="40">
        <v>7.01</v>
      </c>
      <c r="G29" s="78">
        <v>4</v>
      </c>
      <c r="H29" s="12">
        <v>24.02</v>
      </c>
      <c r="I29" s="15">
        <f t="shared" si="16"/>
        <v>1</v>
      </c>
      <c r="J29">
        <v>15</v>
      </c>
      <c r="K29">
        <v>13</v>
      </c>
      <c r="L29" s="12">
        <v>14</v>
      </c>
      <c r="M29">
        <v>5</v>
      </c>
      <c r="N29">
        <v>5</v>
      </c>
      <c r="O29" s="12">
        <v>5</v>
      </c>
      <c r="P29" s="56">
        <f t="shared" si="17"/>
        <v>10</v>
      </c>
      <c r="Q29" s="17">
        <f t="shared" si="18"/>
        <v>12</v>
      </c>
      <c r="R29" s="18">
        <f t="shared" si="19"/>
        <v>1</v>
      </c>
      <c r="S29" s="12">
        <f t="shared" si="20"/>
        <v>1</v>
      </c>
      <c r="U29" s="4">
        <v>3</v>
      </c>
      <c r="V29" s="61">
        <v>3</v>
      </c>
      <c r="W29" s="61">
        <v>4</v>
      </c>
      <c r="X29" s="17">
        <v>4</v>
      </c>
      <c r="Y29" s="4">
        <f t="shared" si="21"/>
        <v>4</v>
      </c>
      <c r="Z29" s="4">
        <v>4</v>
      </c>
      <c r="AA29" s="61">
        <v>4</v>
      </c>
      <c r="AB29" s="4">
        <f t="shared" si="22"/>
        <v>0</v>
      </c>
      <c r="AC29" s="40">
        <f t="shared" si="23"/>
        <v>0</v>
      </c>
    </row>
    <row r="30" spans="1:30" x14ac:dyDescent="0.3">
      <c r="A30" s="5">
        <v>60</v>
      </c>
      <c r="B30" s="5">
        <v>10</v>
      </c>
      <c r="C30" s="12">
        <f t="shared" si="15"/>
        <v>6</v>
      </c>
      <c r="D30" s="5" t="s">
        <v>160</v>
      </c>
      <c r="E30" s="18">
        <v>1</v>
      </c>
      <c r="F30" s="40">
        <v>6.04</v>
      </c>
      <c r="G30" s="78">
        <v>2</v>
      </c>
      <c r="H30" s="12">
        <v>11.64</v>
      </c>
      <c r="I30" s="15">
        <f t="shared" si="16"/>
        <v>1</v>
      </c>
      <c r="J30">
        <v>5</v>
      </c>
      <c r="K30">
        <v>5</v>
      </c>
      <c r="L30" s="12">
        <v>5</v>
      </c>
      <c r="M30">
        <v>2</v>
      </c>
      <c r="N30">
        <v>2</v>
      </c>
      <c r="O30" s="12">
        <v>2</v>
      </c>
      <c r="P30" s="56">
        <f t="shared" si="17"/>
        <v>4</v>
      </c>
      <c r="Q30" s="17">
        <f t="shared" si="18"/>
        <v>4</v>
      </c>
      <c r="R30" s="18">
        <f t="shared" si="19"/>
        <v>0</v>
      </c>
      <c r="S30" s="12">
        <f t="shared" si="20"/>
        <v>0</v>
      </c>
      <c r="U30" s="4">
        <v>1</v>
      </c>
      <c r="V30" s="61">
        <v>1</v>
      </c>
      <c r="W30" s="61">
        <v>2</v>
      </c>
      <c r="X30" s="17">
        <v>2</v>
      </c>
      <c r="Y30" s="4">
        <f t="shared" si="21"/>
        <v>2</v>
      </c>
      <c r="Z30" s="4">
        <v>2</v>
      </c>
      <c r="AA30" s="61">
        <v>2</v>
      </c>
      <c r="AB30" s="4">
        <f t="shared" si="22"/>
        <v>0</v>
      </c>
      <c r="AC30" s="40">
        <f t="shared" si="23"/>
        <v>0</v>
      </c>
    </row>
    <row r="31" spans="1:30" x14ac:dyDescent="0.3">
      <c r="A31" s="5">
        <v>60</v>
      </c>
      <c r="B31" s="5">
        <v>10</v>
      </c>
      <c r="C31" s="12">
        <f t="shared" si="15"/>
        <v>6</v>
      </c>
      <c r="D31" s="5" t="s">
        <v>161</v>
      </c>
      <c r="E31" s="18">
        <v>2</v>
      </c>
      <c r="F31" s="40">
        <v>5.61</v>
      </c>
      <c r="G31" s="78">
        <v>3</v>
      </c>
      <c r="H31" s="12">
        <v>48.21</v>
      </c>
      <c r="I31" s="15">
        <f t="shared" si="16"/>
        <v>1</v>
      </c>
      <c r="J31">
        <v>11</v>
      </c>
      <c r="K31">
        <v>11</v>
      </c>
      <c r="L31" s="12">
        <v>11</v>
      </c>
      <c r="M31">
        <v>3</v>
      </c>
      <c r="N31">
        <v>3</v>
      </c>
      <c r="O31" s="12">
        <v>3</v>
      </c>
      <c r="P31" s="56">
        <f t="shared" si="17"/>
        <v>9</v>
      </c>
      <c r="Q31" s="17">
        <f t="shared" si="18"/>
        <v>9</v>
      </c>
      <c r="R31" s="18">
        <f t="shared" si="19"/>
        <v>0</v>
      </c>
      <c r="S31" s="12">
        <f t="shared" si="20"/>
        <v>0</v>
      </c>
      <c r="U31" s="4">
        <v>1</v>
      </c>
      <c r="V31" s="61">
        <v>1</v>
      </c>
      <c r="W31" s="61">
        <v>2</v>
      </c>
      <c r="X31" s="17">
        <v>3</v>
      </c>
      <c r="Y31" s="4">
        <f t="shared" si="21"/>
        <v>3</v>
      </c>
      <c r="Z31" s="4">
        <v>3</v>
      </c>
      <c r="AA31" s="61">
        <v>3</v>
      </c>
      <c r="AB31" s="4">
        <f t="shared" si="22"/>
        <v>0</v>
      </c>
      <c r="AC31" s="40">
        <f t="shared" si="23"/>
        <v>0</v>
      </c>
    </row>
    <row r="32" spans="1:30" x14ac:dyDescent="0.3">
      <c r="A32" s="5">
        <v>60</v>
      </c>
      <c r="B32" s="5">
        <v>10</v>
      </c>
      <c r="C32" s="12">
        <f t="shared" si="15"/>
        <v>6</v>
      </c>
      <c r="D32" s="5" t="s">
        <v>162</v>
      </c>
      <c r="E32" s="18">
        <v>4</v>
      </c>
      <c r="F32" s="39">
        <v>7.4</v>
      </c>
      <c r="G32" s="78">
        <v>6</v>
      </c>
      <c r="H32" s="12">
        <v>104.67</v>
      </c>
      <c r="I32" s="15">
        <f t="shared" si="16"/>
        <v>2</v>
      </c>
      <c r="J32">
        <v>20</v>
      </c>
      <c r="K32">
        <v>18</v>
      </c>
      <c r="L32" s="12">
        <v>19</v>
      </c>
      <c r="M32">
        <v>7</v>
      </c>
      <c r="N32">
        <v>6</v>
      </c>
      <c r="O32" s="12">
        <v>6</v>
      </c>
      <c r="P32" s="56">
        <f t="shared" si="17"/>
        <v>14</v>
      </c>
      <c r="Q32" s="17">
        <f t="shared" si="18"/>
        <v>16</v>
      </c>
      <c r="R32" s="18">
        <f t="shared" si="19"/>
        <v>0</v>
      </c>
      <c r="S32" s="12">
        <f t="shared" si="20"/>
        <v>1</v>
      </c>
      <c r="U32" s="4">
        <v>4</v>
      </c>
      <c r="V32" s="61">
        <v>4</v>
      </c>
      <c r="W32" s="61">
        <v>6</v>
      </c>
      <c r="X32" s="17">
        <v>6</v>
      </c>
      <c r="Y32" s="4">
        <f t="shared" si="21"/>
        <v>6</v>
      </c>
      <c r="Z32" s="4">
        <v>6</v>
      </c>
      <c r="AA32" s="61">
        <v>6</v>
      </c>
      <c r="AB32" s="4">
        <f t="shared" si="22"/>
        <v>0</v>
      </c>
      <c r="AC32" s="40">
        <f t="shared" si="23"/>
        <v>0</v>
      </c>
    </row>
    <row r="33" spans="1:29" x14ac:dyDescent="0.3">
      <c r="A33" s="5">
        <v>60</v>
      </c>
      <c r="B33" s="5">
        <v>10</v>
      </c>
      <c r="C33" s="12">
        <f t="shared" si="15"/>
        <v>6</v>
      </c>
      <c r="D33" s="5" t="s">
        <v>163</v>
      </c>
      <c r="E33" s="18">
        <v>3</v>
      </c>
      <c r="F33" s="40">
        <v>4.66</v>
      </c>
      <c r="G33" s="78">
        <v>4</v>
      </c>
      <c r="H33" s="12">
        <v>11.43</v>
      </c>
      <c r="I33" s="15">
        <f t="shared" si="16"/>
        <v>1</v>
      </c>
      <c r="J33">
        <v>20</v>
      </c>
      <c r="K33">
        <v>17</v>
      </c>
      <c r="L33" s="12">
        <v>17</v>
      </c>
      <c r="M33">
        <v>4</v>
      </c>
      <c r="N33">
        <v>4</v>
      </c>
      <c r="O33" s="12">
        <v>4</v>
      </c>
      <c r="P33" s="56">
        <f t="shared" si="17"/>
        <v>14</v>
      </c>
      <c r="Q33" s="17">
        <f t="shared" si="18"/>
        <v>17</v>
      </c>
      <c r="R33" s="18">
        <f t="shared" si="19"/>
        <v>0</v>
      </c>
      <c r="S33" s="12">
        <f t="shared" si="20"/>
        <v>0</v>
      </c>
      <c r="U33" s="4">
        <v>3</v>
      </c>
      <c r="V33" s="61">
        <v>3</v>
      </c>
      <c r="W33" s="61">
        <v>3</v>
      </c>
      <c r="X33" s="17">
        <v>4</v>
      </c>
      <c r="Y33" s="4">
        <f t="shared" si="21"/>
        <v>4</v>
      </c>
      <c r="Z33" s="4">
        <v>4</v>
      </c>
      <c r="AA33" s="61">
        <v>4</v>
      </c>
      <c r="AB33" s="4">
        <f t="shared" si="22"/>
        <v>0</v>
      </c>
      <c r="AC33" s="40">
        <f t="shared" si="23"/>
        <v>0</v>
      </c>
    </row>
    <row r="34" spans="1:29" x14ac:dyDescent="0.3">
      <c r="A34" s="5">
        <v>60</v>
      </c>
      <c r="B34" s="5">
        <v>10</v>
      </c>
      <c r="C34" s="12">
        <f t="shared" si="15"/>
        <v>6</v>
      </c>
      <c r="D34" s="5" t="s">
        <v>164</v>
      </c>
      <c r="E34" s="18">
        <v>1</v>
      </c>
      <c r="F34" s="40">
        <v>10.82</v>
      </c>
      <c r="G34" s="78">
        <v>1</v>
      </c>
      <c r="H34" s="40">
        <v>2.09</v>
      </c>
      <c r="I34" s="15">
        <f t="shared" si="16"/>
        <v>0</v>
      </c>
      <c r="J34">
        <v>1</v>
      </c>
      <c r="K34">
        <v>1</v>
      </c>
      <c r="L34" s="12">
        <v>1</v>
      </c>
      <c r="M34">
        <v>1</v>
      </c>
      <c r="N34">
        <v>1</v>
      </c>
      <c r="O34" s="12">
        <v>1</v>
      </c>
      <c r="P34" s="56">
        <f t="shared" si="17"/>
        <v>0</v>
      </c>
      <c r="Q34" s="17">
        <f t="shared" si="18"/>
        <v>0</v>
      </c>
      <c r="R34" s="18">
        <f t="shared" si="19"/>
        <v>0</v>
      </c>
      <c r="S34" s="12">
        <f t="shared" si="20"/>
        <v>0</v>
      </c>
      <c r="U34" s="4">
        <v>1</v>
      </c>
      <c r="V34" s="61">
        <v>1</v>
      </c>
      <c r="W34" s="61">
        <v>1</v>
      </c>
      <c r="X34" s="17">
        <v>1</v>
      </c>
      <c r="Y34" s="4">
        <f t="shared" si="21"/>
        <v>1</v>
      </c>
      <c r="Z34" s="4">
        <v>1</v>
      </c>
      <c r="AA34" s="61">
        <v>1</v>
      </c>
      <c r="AB34" s="4">
        <f t="shared" si="22"/>
        <v>0</v>
      </c>
      <c r="AC34" s="40">
        <f t="shared" si="23"/>
        <v>0</v>
      </c>
    </row>
    <row r="35" spans="1:29" x14ac:dyDescent="0.3">
      <c r="A35" s="5">
        <v>60</v>
      </c>
      <c r="B35" s="5">
        <v>10</v>
      </c>
      <c r="C35" s="12">
        <f t="shared" si="15"/>
        <v>6</v>
      </c>
      <c r="D35" s="5" t="s">
        <v>165</v>
      </c>
      <c r="E35" s="18">
        <v>1</v>
      </c>
      <c r="F35" s="39">
        <v>4.0999999999999996</v>
      </c>
      <c r="G35" s="78">
        <v>2</v>
      </c>
      <c r="H35" s="12">
        <v>21.59</v>
      </c>
      <c r="I35" s="15">
        <f t="shared" si="16"/>
        <v>1</v>
      </c>
      <c r="J35">
        <v>5</v>
      </c>
      <c r="K35">
        <v>5</v>
      </c>
      <c r="L35" s="12">
        <v>5</v>
      </c>
      <c r="M35">
        <v>2</v>
      </c>
      <c r="N35">
        <v>2</v>
      </c>
      <c r="O35" s="12">
        <v>2</v>
      </c>
      <c r="P35" s="56">
        <f t="shared" si="17"/>
        <v>4</v>
      </c>
      <c r="Q35" s="17">
        <f t="shared" si="18"/>
        <v>4</v>
      </c>
      <c r="R35" s="18">
        <f t="shared" si="19"/>
        <v>0</v>
      </c>
      <c r="S35" s="12">
        <f t="shared" si="20"/>
        <v>0</v>
      </c>
      <c r="U35" s="4">
        <v>1</v>
      </c>
      <c r="V35" s="61">
        <v>1</v>
      </c>
      <c r="W35" s="61">
        <v>2</v>
      </c>
      <c r="X35" s="17">
        <v>2</v>
      </c>
      <c r="Y35" s="4">
        <f t="shared" si="21"/>
        <v>2</v>
      </c>
      <c r="Z35" s="4">
        <v>2</v>
      </c>
      <c r="AA35" s="61">
        <v>2</v>
      </c>
      <c r="AB35" s="4">
        <f t="shared" si="22"/>
        <v>0</v>
      </c>
      <c r="AC35" s="40">
        <f t="shared" si="23"/>
        <v>0</v>
      </c>
    </row>
    <row r="36" spans="1:29" x14ac:dyDescent="0.3">
      <c r="A36" s="5">
        <v>60</v>
      </c>
      <c r="B36" s="5">
        <v>10</v>
      </c>
      <c r="C36" s="12">
        <f t="shared" si="15"/>
        <v>6</v>
      </c>
      <c r="D36" s="5" t="s">
        <v>166</v>
      </c>
      <c r="E36" s="18">
        <v>2</v>
      </c>
      <c r="F36" s="40">
        <v>7.02</v>
      </c>
      <c r="G36" s="78">
        <v>4</v>
      </c>
      <c r="H36" s="21">
        <v>8.1999999999999993</v>
      </c>
      <c r="I36" s="15">
        <f t="shared" si="16"/>
        <v>2</v>
      </c>
      <c r="J36">
        <v>13</v>
      </c>
      <c r="K36">
        <v>13</v>
      </c>
      <c r="L36" s="12">
        <v>13</v>
      </c>
      <c r="M36">
        <v>5</v>
      </c>
      <c r="N36">
        <v>5</v>
      </c>
      <c r="O36" s="12">
        <v>5</v>
      </c>
      <c r="P36" s="56">
        <f t="shared" si="17"/>
        <v>11</v>
      </c>
      <c r="Q36" s="17">
        <f t="shared" si="18"/>
        <v>11</v>
      </c>
      <c r="R36" s="18">
        <f t="shared" si="19"/>
        <v>1</v>
      </c>
      <c r="S36" s="12">
        <f t="shared" si="20"/>
        <v>1</v>
      </c>
      <c r="U36" s="4">
        <v>2</v>
      </c>
      <c r="V36" s="61">
        <v>2</v>
      </c>
      <c r="W36" s="61">
        <v>2</v>
      </c>
      <c r="X36" s="17">
        <v>4</v>
      </c>
      <c r="Y36" s="4">
        <f t="shared" si="21"/>
        <v>4</v>
      </c>
      <c r="Z36" s="4">
        <v>4</v>
      </c>
      <c r="AA36" s="61">
        <v>4</v>
      </c>
      <c r="AB36" s="4">
        <f t="shared" si="22"/>
        <v>0</v>
      </c>
      <c r="AC36" s="40">
        <f t="shared" si="23"/>
        <v>0</v>
      </c>
    </row>
    <row r="37" spans="1:29" x14ac:dyDescent="0.3">
      <c r="A37" s="5">
        <v>60</v>
      </c>
      <c r="B37" s="5">
        <v>10</v>
      </c>
      <c r="C37" s="12">
        <f t="shared" si="15"/>
        <v>6</v>
      </c>
      <c r="D37" s="5" t="s">
        <v>167</v>
      </c>
      <c r="E37" s="18">
        <v>1</v>
      </c>
      <c r="F37" s="40">
        <v>0.93</v>
      </c>
      <c r="G37" s="78">
        <v>3</v>
      </c>
      <c r="H37" s="12">
        <v>6.02</v>
      </c>
      <c r="I37" s="15">
        <f t="shared" si="16"/>
        <v>2</v>
      </c>
      <c r="J37">
        <v>4</v>
      </c>
      <c r="K37">
        <v>4</v>
      </c>
      <c r="L37" s="12">
        <v>4</v>
      </c>
      <c r="M37">
        <v>3</v>
      </c>
      <c r="N37">
        <v>3</v>
      </c>
      <c r="O37" s="12">
        <v>3</v>
      </c>
      <c r="P37" s="56">
        <f t="shared" si="17"/>
        <v>3</v>
      </c>
      <c r="Q37" s="17">
        <f t="shared" si="18"/>
        <v>3</v>
      </c>
      <c r="R37" s="18">
        <f t="shared" si="19"/>
        <v>0</v>
      </c>
      <c r="S37" s="12">
        <f t="shared" si="20"/>
        <v>0</v>
      </c>
      <c r="U37" s="4">
        <v>1</v>
      </c>
      <c r="V37" s="61">
        <v>1</v>
      </c>
      <c r="W37" s="61">
        <v>1</v>
      </c>
      <c r="X37" s="17">
        <v>3</v>
      </c>
      <c r="Y37" s="4">
        <f t="shared" si="21"/>
        <v>3</v>
      </c>
      <c r="Z37" s="4">
        <v>3</v>
      </c>
      <c r="AA37" s="61">
        <v>3</v>
      </c>
      <c r="AB37" s="4">
        <f t="shared" si="22"/>
        <v>0</v>
      </c>
      <c r="AC37" s="40">
        <f t="shared" si="23"/>
        <v>0</v>
      </c>
    </row>
    <row r="38" spans="1:29" x14ac:dyDescent="0.3">
      <c r="A38" s="5">
        <v>60</v>
      </c>
      <c r="B38" s="5">
        <v>10</v>
      </c>
      <c r="C38" s="12">
        <f t="shared" si="15"/>
        <v>6</v>
      </c>
      <c r="D38" s="5" t="s">
        <v>168</v>
      </c>
      <c r="E38" s="69">
        <v>2</v>
      </c>
      <c r="F38" s="79">
        <v>1800</v>
      </c>
      <c r="G38" s="78">
        <v>3</v>
      </c>
      <c r="H38" s="12">
        <v>22.19</v>
      </c>
      <c r="I38" s="15">
        <f t="shared" si="16"/>
        <v>1</v>
      </c>
      <c r="J38">
        <v>15</v>
      </c>
      <c r="K38">
        <v>14</v>
      </c>
      <c r="L38" s="12">
        <v>14</v>
      </c>
      <c r="M38">
        <v>4</v>
      </c>
      <c r="N38">
        <v>3</v>
      </c>
      <c r="O38" s="12">
        <v>3</v>
      </c>
      <c r="P38" s="56">
        <f t="shared" si="17"/>
        <v>12</v>
      </c>
      <c r="Q38" s="17">
        <f t="shared" si="18"/>
        <v>13</v>
      </c>
      <c r="R38" s="18">
        <f t="shared" si="19"/>
        <v>0</v>
      </c>
      <c r="S38" s="12">
        <f t="shared" si="20"/>
        <v>1</v>
      </c>
      <c r="U38" s="4">
        <v>1</v>
      </c>
      <c r="V38" s="61">
        <v>1</v>
      </c>
      <c r="W38" s="61">
        <v>1</v>
      </c>
      <c r="X38" s="17">
        <v>3</v>
      </c>
      <c r="Y38" s="4">
        <f t="shared" si="21"/>
        <v>3</v>
      </c>
      <c r="Z38" s="4">
        <v>3</v>
      </c>
      <c r="AA38" s="61">
        <v>3</v>
      </c>
      <c r="AB38" s="4">
        <f t="shared" si="22"/>
        <v>0</v>
      </c>
      <c r="AC38" s="40">
        <f t="shared" si="23"/>
        <v>0</v>
      </c>
    </row>
    <row r="39" spans="1:29" x14ac:dyDescent="0.3">
      <c r="A39" s="5">
        <v>60</v>
      </c>
      <c r="B39" s="5">
        <v>10</v>
      </c>
      <c r="C39" s="12">
        <f t="shared" si="15"/>
        <v>6</v>
      </c>
      <c r="D39" s="5" t="s">
        <v>169</v>
      </c>
      <c r="E39" s="18">
        <v>2</v>
      </c>
      <c r="F39" s="40">
        <v>3.95</v>
      </c>
      <c r="G39" s="78">
        <v>3</v>
      </c>
      <c r="H39" s="12">
        <v>23.37</v>
      </c>
      <c r="I39" s="15">
        <f t="shared" si="16"/>
        <v>1</v>
      </c>
      <c r="J39">
        <v>5</v>
      </c>
      <c r="K39">
        <v>5</v>
      </c>
      <c r="L39" s="12">
        <v>5</v>
      </c>
      <c r="M39">
        <v>4</v>
      </c>
      <c r="N39">
        <v>4</v>
      </c>
      <c r="O39" s="12">
        <v>4</v>
      </c>
      <c r="P39" s="56">
        <f t="shared" si="17"/>
        <v>3</v>
      </c>
      <c r="Q39" s="17">
        <f t="shared" si="18"/>
        <v>3</v>
      </c>
      <c r="R39" s="18">
        <f t="shared" si="19"/>
        <v>1</v>
      </c>
      <c r="S39" s="12">
        <f t="shared" si="20"/>
        <v>1</v>
      </c>
      <c r="U39" s="4">
        <v>2</v>
      </c>
      <c r="V39" s="61">
        <v>2</v>
      </c>
      <c r="W39" s="61">
        <v>2</v>
      </c>
      <c r="X39" s="17">
        <v>3</v>
      </c>
      <c r="Y39" s="4">
        <f t="shared" si="21"/>
        <v>3</v>
      </c>
      <c r="Z39" s="4">
        <v>4</v>
      </c>
      <c r="AA39" s="61">
        <v>4</v>
      </c>
      <c r="AB39" s="4">
        <f t="shared" si="22"/>
        <v>1</v>
      </c>
      <c r="AC39" s="40">
        <f t="shared" si="23"/>
        <v>1</v>
      </c>
    </row>
    <row r="40" spans="1:29" x14ac:dyDescent="0.3">
      <c r="A40" s="5">
        <v>60</v>
      </c>
      <c r="B40" s="5">
        <v>10</v>
      </c>
      <c r="C40" s="12">
        <f t="shared" si="15"/>
        <v>6</v>
      </c>
      <c r="D40" s="5" t="s">
        <v>170</v>
      </c>
      <c r="E40" s="18">
        <v>3</v>
      </c>
      <c r="F40" s="40">
        <v>1.84</v>
      </c>
      <c r="G40" s="78">
        <v>3</v>
      </c>
      <c r="H40" s="12">
        <v>5.18</v>
      </c>
      <c r="I40" s="15">
        <f t="shared" si="16"/>
        <v>0</v>
      </c>
      <c r="J40">
        <v>14</v>
      </c>
      <c r="K40">
        <v>14</v>
      </c>
      <c r="L40" s="12">
        <v>14</v>
      </c>
      <c r="M40">
        <v>3</v>
      </c>
      <c r="N40">
        <v>3</v>
      </c>
      <c r="O40" s="12">
        <v>3</v>
      </c>
      <c r="P40" s="56">
        <f t="shared" si="17"/>
        <v>11</v>
      </c>
      <c r="Q40" s="17">
        <f t="shared" si="18"/>
        <v>11</v>
      </c>
      <c r="R40" s="18">
        <f t="shared" si="19"/>
        <v>0</v>
      </c>
      <c r="S40" s="12">
        <f t="shared" si="20"/>
        <v>0</v>
      </c>
      <c r="U40" s="4">
        <v>3</v>
      </c>
      <c r="V40" s="61">
        <v>3</v>
      </c>
      <c r="W40" s="61">
        <v>3</v>
      </c>
      <c r="X40" s="17">
        <v>3</v>
      </c>
      <c r="Y40" s="4">
        <f t="shared" si="21"/>
        <v>3</v>
      </c>
      <c r="Z40" s="4">
        <v>3</v>
      </c>
      <c r="AA40" s="61">
        <v>3</v>
      </c>
      <c r="AB40" s="4">
        <f t="shared" si="22"/>
        <v>0</v>
      </c>
      <c r="AC40" s="40">
        <f t="shared" si="23"/>
        <v>0</v>
      </c>
    </row>
    <row r="41" spans="1:29" x14ac:dyDescent="0.3">
      <c r="A41" s="5">
        <v>60</v>
      </c>
      <c r="B41" s="5">
        <v>10</v>
      </c>
      <c r="C41" s="12">
        <f t="shared" si="15"/>
        <v>6</v>
      </c>
      <c r="D41" s="5" t="s">
        <v>171</v>
      </c>
      <c r="E41" s="69">
        <v>2</v>
      </c>
      <c r="F41" s="79">
        <v>1800</v>
      </c>
      <c r="G41" s="78">
        <v>4</v>
      </c>
      <c r="H41" s="12">
        <v>19.46</v>
      </c>
      <c r="I41" s="15">
        <f t="shared" si="16"/>
        <v>2</v>
      </c>
      <c r="J41">
        <v>9</v>
      </c>
      <c r="K41">
        <v>8</v>
      </c>
      <c r="L41" s="12">
        <v>9</v>
      </c>
      <c r="M41">
        <v>4</v>
      </c>
      <c r="N41">
        <v>4</v>
      </c>
      <c r="O41" s="12">
        <v>4</v>
      </c>
      <c r="P41" s="56">
        <f t="shared" si="17"/>
        <v>6</v>
      </c>
      <c r="Q41" s="17">
        <f t="shared" si="18"/>
        <v>7</v>
      </c>
      <c r="R41" s="18">
        <f t="shared" si="19"/>
        <v>0</v>
      </c>
      <c r="S41" s="12">
        <f t="shared" si="20"/>
        <v>0</v>
      </c>
      <c r="U41" s="4">
        <v>1</v>
      </c>
      <c r="V41" s="61">
        <v>1</v>
      </c>
      <c r="W41" s="61">
        <v>1</v>
      </c>
      <c r="X41" s="17">
        <v>4</v>
      </c>
      <c r="Y41" s="4">
        <f t="shared" si="21"/>
        <v>4</v>
      </c>
      <c r="Z41" s="4">
        <v>4</v>
      </c>
      <c r="AA41" s="61">
        <v>4</v>
      </c>
      <c r="AB41" s="4">
        <f t="shared" si="22"/>
        <v>0</v>
      </c>
      <c r="AC41" s="40">
        <f t="shared" si="23"/>
        <v>0</v>
      </c>
    </row>
    <row r="42" spans="1:29" x14ac:dyDescent="0.3">
      <c r="A42" s="5">
        <v>60</v>
      </c>
      <c r="B42" s="5">
        <v>10</v>
      </c>
      <c r="C42" s="12">
        <f t="shared" si="15"/>
        <v>6</v>
      </c>
      <c r="D42" s="5" t="s">
        <v>172</v>
      </c>
      <c r="E42" s="18">
        <v>5</v>
      </c>
      <c r="F42" s="40">
        <v>1.84</v>
      </c>
      <c r="G42" s="78">
        <v>6</v>
      </c>
      <c r="H42" s="12">
        <v>7.66</v>
      </c>
      <c r="I42" s="15">
        <f t="shared" si="16"/>
        <v>1</v>
      </c>
      <c r="J42">
        <v>18</v>
      </c>
      <c r="K42">
        <v>17</v>
      </c>
      <c r="L42" s="12">
        <v>17</v>
      </c>
      <c r="M42">
        <v>8</v>
      </c>
      <c r="N42">
        <v>6</v>
      </c>
      <c r="O42" s="12">
        <v>6</v>
      </c>
      <c r="P42" s="56">
        <f t="shared" si="17"/>
        <v>12</v>
      </c>
      <c r="Q42" s="17">
        <f t="shared" si="18"/>
        <v>13</v>
      </c>
      <c r="R42" s="18">
        <f t="shared" si="19"/>
        <v>0</v>
      </c>
      <c r="S42" s="12">
        <f t="shared" si="20"/>
        <v>2</v>
      </c>
      <c r="U42" s="4">
        <v>5</v>
      </c>
      <c r="V42" s="61">
        <v>5</v>
      </c>
      <c r="W42" s="61">
        <v>5</v>
      </c>
      <c r="X42" s="17">
        <v>6</v>
      </c>
      <c r="Y42" s="4">
        <f t="shared" si="21"/>
        <v>6</v>
      </c>
      <c r="Z42" s="4">
        <v>6</v>
      </c>
      <c r="AA42" s="61">
        <v>6</v>
      </c>
      <c r="AB42" s="4">
        <f t="shared" si="22"/>
        <v>0</v>
      </c>
      <c r="AC42" s="40">
        <f t="shared" si="23"/>
        <v>0</v>
      </c>
    </row>
    <row r="43" spans="1:29" x14ac:dyDescent="0.3">
      <c r="A43" s="5">
        <v>60</v>
      </c>
      <c r="B43" s="5">
        <v>10</v>
      </c>
      <c r="C43" s="12">
        <f t="shared" si="15"/>
        <v>6</v>
      </c>
      <c r="D43" s="5" t="s">
        <v>173</v>
      </c>
      <c r="E43" s="18">
        <v>2</v>
      </c>
      <c r="F43" s="40">
        <v>2.97</v>
      </c>
      <c r="G43" s="78">
        <v>2</v>
      </c>
      <c r="H43" s="12">
        <v>17.53</v>
      </c>
      <c r="I43" s="15">
        <f t="shared" si="16"/>
        <v>0</v>
      </c>
      <c r="J43">
        <v>6</v>
      </c>
      <c r="K43">
        <v>6</v>
      </c>
      <c r="L43" s="12">
        <v>7</v>
      </c>
      <c r="M43">
        <v>2</v>
      </c>
      <c r="N43">
        <v>2</v>
      </c>
      <c r="O43" s="12">
        <v>2</v>
      </c>
      <c r="P43" s="56">
        <f t="shared" si="17"/>
        <v>4</v>
      </c>
      <c r="Q43" s="17">
        <f t="shared" si="18"/>
        <v>4</v>
      </c>
      <c r="R43" s="18">
        <f t="shared" si="19"/>
        <v>0</v>
      </c>
      <c r="S43" s="12">
        <f t="shared" si="20"/>
        <v>0</v>
      </c>
      <c r="U43" s="4">
        <v>2</v>
      </c>
      <c r="V43" s="61">
        <v>2</v>
      </c>
      <c r="W43" s="61">
        <v>2</v>
      </c>
      <c r="X43" s="17">
        <v>2</v>
      </c>
      <c r="Y43" s="4">
        <f t="shared" si="21"/>
        <v>2</v>
      </c>
      <c r="Z43" s="4">
        <v>2</v>
      </c>
      <c r="AA43" s="61">
        <v>2</v>
      </c>
      <c r="AB43" s="4">
        <f t="shared" si="22"/>
        <v>0</v>
      </c>
      <c r="AC43" s="40">
        <f t="shared" si="23"/>
        <v>0</v>
      </c>
    </row>
    <row r="44" spans="1:29" x14ac:dyDescent="0.3">
      <c r="A44" s="5">
        <v>60</v>
      </c>
      <c r="B44" s="5">
        <v>10</v>
      </c>
      <c r="C44" s="12">
        <f t="shared" si="15"/>
        <v>6</v>
      </c>
      <c r="D44" s="5" t="s">
        <v>174</v>
      </c>
      <c r="E44" s="18">
        <v>2</v>
      </c>
      <c r="F44" s="40">
        <v>2.65</v>
      </c>
      <c r="G44" s="78">
        <v>2</v>
      </c>
      <c r="H44" s="21">
        <v>3.69</v>
      </c>
      <c r="I44" s="15">
        <f t="shared" si="16"/>
        <v>0</v>
      </c>
      <c r="J44">
        <v>11</v>
      </c>
      <c r="K44">
        <v>10</v>
      </c>
      <c r="L44" s="12">
        <v>10</v>
      </c>
      <c r="M44">
        <v>2</v>
      </c>
      <c r="N44">
        <v>2</v>
      </c>
      <c r="O44" s="12">
        <v>2</v>
      </c>
      <c r="P44" s="56">
        <f t="shared" si="17"/>
        <v>8</v>
      </c>
      <c r="Q44" s="17">
        <f t="shared" si="18"/>
        <v>9</v>
      </c>
      <c r="R44" s="18">
        <f t="shared" si="19"/>
        <v>0</v>
      </c>
      <c r="S44" s="12">
        <f t="shared" si="20"/>
        <v>0</v>
      </c>
      <c r="U44" s="4">
        <v>2</v>
      </c>
      <c r="V44" s="61">
        <v>2</v>
      </c>
      <c r="W44" s="61">
        <v>2</v>
      </c>
      <c r="X44" s="17">
        <v>2</v>
      </c>
      <c r="Y44" s="4">
        <f t="shared" si="21"/>
        <v>2</v>
      </c>
      <c r="Z44" s="4">
        <v>2</v>
      </c>
      <c r="AA44" s="61">
        <v>2</v>
      </c>
      <c r="AB44" s="4">
        <f t="shared" si="22"/>
        <v>0</v>
      </c>
      <c r="AC44" s="40">
        <f t="shared" si="23"/>
        <v>0</v>
      </c>
    </row>
    <row r="45" spans="1:29" x14ac:dyDescent="0.3">
      <c r="A45" s="25">
        <v>60</v>
      </c>
      <c r="B45" s="25">
        <v>10</v>
      </c>
      <c r="C45" s="24">
        <f t="shared" si="15"/>
        <v>6</v>
      </c>
      <c r="D45" s="25" t="s">
        <v>175</v>
      </c>
      <c r="E45" s="23">
        <v>2</v>
      </c>
      <c r="F45" s="24">
        <v>2.82</v>
      </c>
      <c r="G45" s="72">
        <v>3</v>
      </c>
      <c r="H45" s="24">
        <v>12.68</v>
      </c>
      <c r="I45" s="27">
        <f t="shared" si="16"/>
        <v>1</v>
      </c>
      <c r="J45" s="41">
        <v>10</v>
      </c>
      <c r="K45" s="25">
        <v>9</v>
      </c>
      <c r="L45" s="24">
        <v>9</v>
      </c>
      <c r="M45" s="25">
        <v>3</v>
      </c>
      <c r="N45" s="25">
        <v>3</v>
      </c>
      <c r="O45" s="24">
        <v>3</v>
      </c>
      <c r="P45" s="59">
        <f t="shared" si="17"/>
        <v>7</v>
      </c>
      <c r="Q45" s="59">
        <f t="shared" si="18"/>
        <v>8</v>
      </c>
      <c r="R45" s="23">
        <f t="shared" si="19"/>
        <v>0</v>
      </c>
      <c r="S45" s="24">
        <f t="shared" si="20"/>
        <v>0</v>
      </c>
      <c r="U45" s="75">
        <v>2</v>
      </c>
      <c r="V45" s="72">
        <v>2</v>
      </c>
      <c r="W45" s="72">
        <v>3</v>
      </c>
      <c r="X45" s="59">
        <v>3</v>
      </c>
      <c r="Y45" s="117">
        <f t="shared" si="21"/>
        <v>3</v>
      </c>
      <c r="Z45" s="75">
        <v>3</v>
      </c>
      <c r="AA45" s="73">
        <v>3</v>
      </c>
      <c r="AB45" s="75">
        <f t="shared" si="22"/>
        <v>0</v>
      </c>
      <c r="AC45" s="73">
        <f t="shared" si="23"/>
        <v>0</v>
      </c>
    </row>
    <row r="46" spans="1:29" x14ac:dyDescent="0.3">
      <c r="A46" s="5"/>
      <c r="B46" s="5"/>
      <c r="C46" s="5"/>
      <c r="D46" s="71"/>
      <c r="E46" s="56">
        <f t="shared" ref="E46:S46" si="24">SUM(E26:E45)</f>
        <v>48</v>
      </c>
      <c r="F46" s="31">
        <f t="shared" si="24"/>
        <v>3675.77</v>
      </c>
      <c r="G46" s="56">
        <f t="shared" si="24"/>
        <v>67</v>
      </c>
      <c r="H46" s="31">
        <f t="shared" si="24"/>
        <v>386.64</v>
      </c>
      <c r="I46" s="60">
        <f t="shared" si="24"/>
        <v>19</v>
      </c>
      <c r="J46" s="18">
        <f t="shared" si="24"/>
        <v>238</v>
      </c>
      <c r="K46" s="28">
        <f t="shared" si="24"/>
        <v>222</v>
      </c>
      <c r="L46" s="19">
        <f t="shared" si="24"/>
        <v>228</v>
      </c>
      <c r="M46" s="18">
        <f t="shared" si="24"/>
        <v>76</v>
      </c>
      <c r="N46" s="56">
        <f t="shared" si="24"/>
        <v>72</v>
      </c>
      <c r="O46" s="19">
        <f t="shared" si="24"/>
        <v>72</v>
      </c>
      <c r="P46" s="18">
        <f t="shared" si="24"/>
        <v>174</v>
      </c>
      <c r="Q46" s="56">
        <f t="shared" si="24"/>
        <v>190</v>
      </c>
      <c r="R46" s="18">
        <f t="shared" si="24"/>
        <v>5</v>
      </c>
      <c r="S46" s="19">
        <f t="shared" si="24"/>
        <v>9</v>
      </c>
      <c r="U46" s="110">
        <f>SUM(U26:U45)</f>
        <v>45</v>
      </c>
      <c r="V46" s="106">
        <f t="shared" ref="V46" si="25">SUM(V26:V45)</f>
        <v>45</v>
      </c>
      <c r="W46" s="106">
        <f t="shared" ref="W46" si="26">SUM(W26:W45)</f>
        <v>52</v>
      </c>
      <c r="X46" s="106">
        <f t="shared" ref="X46" si="27">SUM(X26:X45)</f>
        <v>67</v>
      </c>
      <c r="Y46" s="110">
        <f t="shared" ref="Y46" si="28">SUM(Y26:Y45)</f>
        <v>67</v>
      </c>
      <c r="Z46" s="110">
        <f t="shared" ref="Z46" si="29">SUM(Z26:Z45)</f>
        <v>69</v>
      </c>
      <c r="AA46" s="106">
        <f t="shared" ref="AA46:AC46" si="30">SUM(AA26:AA45)</f>
        <v>69</v>
      </c>
      <c r="AB46" s="110">
        <f t="shared" si="30"/>
        <v>2</v>
      </c>
      <c r="AC46" s="108">
        <f t="shared" si="30"/>
        <v>2</v>
      </c>
    </row>
    <row r="47" spans="1:29" x14ac:dyDescent="0.3">
      <c r="A47" s="6"/>
      <c r="B47" s="6"/>
      <c r="C47" s="6"/>
      <c r="D47" s="9"/>
      <c r="E47" s="32">
        <f t="shared" ref="E47:S47" si="31">E46/20</f>
        <v>2.4</v>
      </c>
      <c r="F47" s="33">
        <f t="shared" si="31"/>
        <v>183.7885</v>
      </c>
      <c r="G47" s="34">
        <f t="shared" si="31"/>
        <v>3.35</v>
      </c>
      <c r="H47" s="33">
        <f t="shared" si="31"/>
        <v>19.332000000000001</v>
      </c>
      <c r="I47" s="22">
        <f t="shared" si="31"/>
        <v>0.95</v>
      </c>
      <c r="J47" s="25">
        <f t="shared" si="31"/>
        <v>11.9</v>
      </c>
      <c r="K47" s="25">
        <f t="shared" si="31"/>
        <v>11.1</v>
      </c>
      <c r="L47" s="24">
        <f t="shared" si="31"/>
        <v>11.4</v>
      </c>
      <c r="M47" s="25">
        <f t="shared" si="31"/>
        <v>3.8</v>
      </c>
      <c r="N47" s="25">
        <f t="shared" si="31"/>
        <v>3.6</v>
      </c>
      <c r="O47" s="24">
        <f t="shared" si="31"/>
        <v>3.6</v>
      </c>
      <c r="P47" s="144">
        <f t="shared" si="31"/>
        <v>8.6999999999999993</v>
      </c>
      <c r="Q47" s="144">
        <f t="shared" si="31"/>
        <v>9.5</v>
      </c>
      <c r="R47" s="140">
        <f t="shared" si="31"/>
        <v>0.25</v>
      </c>
      <c r="S47" s="141">
        <f t="shared" si="31"/>
        <v>0.45</v>
      </c>
      <c r="U47" s="147">
        <f>U46/20</f>
        <v>2.25</v>
      </c>
      <c r="V47" s="146">
        <f t="shared" ref="V47" si="32">V46/20</f>
        <v>2.25</v>
      </c>
      <c r="W47" s="154">
        <f t="shared" ref="W47" si="33">W46/20</f>
        <v>2.6</v>
      </c>
      <c r="X47" s="146">
        <f t="shared" ref="X47" si="34">X46/20</f>
        <v>3.35</v>
      </c>
      <c r="Y47" s="155">
        <f t="shared" ref="Y47" si="35">Y46/20</f>
        <v>3.35</v>
      </c>
      <c r="Z47" s="111">
        <f t="shared" ref="Z47" si="36">Z46/20</f>
        <v>3.45</v>
      </c>
      <c r="AA47" s="105">
        <f t="shared" ref="AA47:AC47" si="37">AA46/20</f>
        <v>3.45</v>
      </c>
      <c r="AB47" s="157">
        <f t="shared" si="37"/>
        <v>0.1</v>
      </c>
      <c r="AC47" s="153">
        <f t="shared" si="37"/>
        <v>0.1</v>
      </c>
    </row>
    <row r="48" spans="1:29" x14ac:dyDescent="0.3">
      <c r="A48" s="36"/>
      <c r="B48" s="36"/>
      <c r="C48" s="36"/>
      <c r="D48" s="36"/>
      <c r="E48" s="63"/>
      <c r="F48" s="63"/>
      <c r="G48" s="36"/>
      <c r="H48" s="36"/>
      <c r="I48" s="64"/>
      <c r="J48" s="36"/>
      <c r="K48" s="36"/>
      <c r="L48" s="36"/>
      <c r="M48" s="36"/>
      <c r="N48" s="36"/>
      <c r="O48" s="36"/>
      <c r="P48" s="36"/>
      <c r="Q48" s="36"/>
      <c r="R48" s="80"/>
      <c r="S48" s="36"/>
      <c r="U48" s="36"/>
      <c r="V48" s="36"/>
      <c r="W48" s="36"/>
      <c r="X48" s="36"/>
      <c r="Y48" s="36"/>
      <c r="Z48" s="36"/>
      <c r="AA48" s="36"/>
      <c r="AB48" s="36"/>
      <c r="AC48" s="36"/>
    </row>
    <row r="49" spans="1:29" x14ac:dyDescent="0.3">
      <c r="A49" s="5">
        <v>60</v>
      </c>
      <c r="B49" s="5">
        <v>12</v>
      </c>
      <c r="C49" s="12">
        <f t="shared" ref="C49:C68" si="38">A49/B49</f>
        <v>5</v>
      </c>
      <c r="D49" s="5" t="s">
        <v>196</v>
      </c>
      <c r="E49" s="18">
        <v>3</v>
      </c>
      <c r="F49" s="29">
        <v>4.09</v>
      </c>
      <c r="G49" s="5">
        <v>4</v>
      </c>
      <c r="H49" s="38">
        <v>9.34</v>
      </c>
      <c r="I49" s="46">
        <f t="shared" ref="I49:I68" si="39">G49-E49</f>
        <v>1</v>
      </c>
      <c r="J49">
        <v>13</v>
      </c>
      <c r="K49">
        <v>12</v>
      </c>
      <c r="L49" s="38">
        <v>12</v>
      </c>
      <c r="M49">
        <v>5</v>
      </c>
      <c r="N49">
        <v>5</v>
      </c>
      <c r="O49" s="38">
        <v>5</v>
      </c>
      <c r="P49" s="56">
        <f t="shared" ref="P49:P68" si="40">K49-E49</f>
        <v>9</v>
      </c>
      <c r="Q49" s="17">
        <f t="shared" ref="Q49:Q68" si="41">J49-E49</f>
        <v>10</v>
      </c>
      <c r="R49" s="11">
        <f t="shared" ref="R49:R68" si="42">N49-G49</f>
        <v>1</v>
      </c>
      <c r="S49" s="38">
        <f t="shared" ref="S49:S68" si="43">M49-G49</f>
        <v>1</v>
      </c>
      <c r="U49" s="4">
        <v>3</v>
      </c>
      <c r="V49">
        <v>3</v>
      </c>
      <c r="W49">
        <v>3</v>
      </c>
      <c r="X49">
        <v>4</v>
      </c>
      <c r="Y49" s="4">
        <f>MAX(U49:X49)</f>
        <v>4</v>
      </c>
      <c r="Z49" s="4">
        <v>4</v>
      </c>
      <c r="AA49">
        <v>4</v>
      </c>
      <c r="AB49" s="4">
        <f>Z49-Y49</f>
        <v>0</v>
      </c>
      <c r="AC49" s="40">
        <f>AA49-Y49</f>
        <v>0</v>
      </c>
    </row>
    <row r="50" spans="1:29" x14ac:dyDescent="0.3">
      <c r="A50" s="5">
        <v>60</v>
      </c>
      <c r="B50" s="5">
        <v>12</v>
      </c>
      <c r="C50" s="12">
        <f t="shared" si="38"/>
        <v>5</v>
      </c>
      <c r="D50" s="5" t="s">
        <v>197</v>
      </c>
      <c r="E50" s="69">
        <v>1</v>
      </c>
      <c r="F50" s="70">
        <v>1800</v>
      </c>
      <c r="G50" s="5">
        <v>2</v>
      </c>
      <c r="H50" s="12">
        <v>9.14</v>
      </c>
      <c r="I50" s="15">
        <f t="shared" si="39"/>
        <v>1</v>
      </c>
      <c r="J50">
        <v>7</v>
      </c>
      <c r="K50">
        <v>7</v>
      </c>
      <c r="L50" s="12">
        <v>7</v>
      </c>
      <c r="M50">
        <v>3</v>
      </c>
      <c r="N50">
        <v>3</v>
      </c>
      <c r="O50" s="12">
        <v>3</v>
      </c>
      <c r="P50" s="56">
        <f t="shared" si="40"/>
        <v>6</v>
      </c>
      <c r="Q50" s="17">
        <f t="shared" si="41"/>
        <v>6</v>
      </c>
      <c r="R50" s="18">
        <f t="shared" si="42"/>
        <v>1</v>
      </c>
      <c r="S50" s="12">
        <f t="shared" si="43"/>
        <v>1</v>
      </c>
      <c r="U50" s="4">
        <v>0</v>
      </c>
      <c r="V50">
        <v>0</v>
      </c>
      <c r="W50">
        <v>0</v>
      </c>
      <c r="X50">
        <v>2</v>
      </c>
      <c r="Y50" s="4">
        <f t="shared" ref="Y50:Y68" si="44">MAX(U50:X50)</f>
        <v>2</v>
      </c>
      <c r="Z50" s="4">
        <v>2</v>
      </c>
      <c r="AA50">
        <v>2</v>
      </c>
      <c r="AB50" s="4">
        <f t="shared" ref="AB50:AB68" si="45">Z50-Y50</f>
        <v>0</v>
      </c>
      <c r="AC50" s="40">
        <f t="shared" ref="AC50:AC68" si="46">AA50-Y50</f>
        <v>0</v>
      </c>
    </row>
    <row r="51" spans="1:29" x14ac:dyDescent="0.3">
      <c r="A51" s="5">
        <v>60</v>
      </c>
      <c r="B51" s="5">
        <v>12</v>
      </c>
      <c r="C51" s="12">
        <f t="shared" si="38"/>
        <v>5</v>
      </c>
      <c r="D51" s="5" t="s">
        <v>198</v>
      </c>
      <c r="E51" s="18">
        <v>1</v>
      </c>
      <c r="F51" s="21">
        <v>1.36</v>
      </c>
      <c r="G51" s="5">
        <v>1</v>
      </c>
      <c r="H51" s="12">
        <v>11.83</v>
      </c>
      <c r="I51" s="15">
        <f t="shared" si="39"/>
        <v>0</v>
      </c>
      <c r="J51">
        <v>2</v>
      </c>
      <c r="K51">
        <v>2</v>
      </c>
      <c r="L51" s="12">
        <v>2</v>
      </c>
      <c r="M51">
        <v>1</v>
      </c>
      <c r="N51">
        <v>1</v>
      </c>
      <c r="O51" s="12">
        <v>1</v>
      </c>
      <c r="P51" s="56">
        <f t="shared" si="40"/>
        <v>1</v>
      </c>
      <c r="Q51" s="17">
        <f t="shared" si="41"/>
        <v>1</v>
      </c>
      <c r="R51" s="18">
        <f t="shared" si="42"/>
        <v>0</v>
      </c>
      <c r="S51" s="12">
        <f t="shared" si="43"/>
        <v>0</v>
      </c>
      <c r="U51" s="4">
        <v>1</v>
      </c>
      <c r="V51">
        <v>1</v>
      </c>
      <c r="W51">
        <v>1</v>
      </c>
      <c r="X51">
        <v>1</v>
      </c>
      <c r="Y51" s="4">
        <f t="shared" si="44"/>
        <v>1</v>
      </c>
      <c r="Z51" s="4">
        <v>1</v>
      </c>
      <c r="AA51">
        <v>1</v>
      </c>
      <c r="AB51" s="4">
        <f t="shared" si="45"/>
        <v>0</v>
      </c>
      <c r="AC51" s="40">
        <f t="shared" si="46"/>
        <v>0</v>
      </c>
    </row>
    <row r="52" spans="1:29" x14ac:dyDescent="0.3">
      <c r="A52" s="5">
        <v>60</v>
      </c>
      <c r="B52" s="5">
        <v>12</v>
      </c>
      <c r="C52" s="12">
        <f t="shared" si="38"/>
        <v>5</v>
      </c>
      <c r="D52" s="5" t="s">
        <v>199</v>
      </c>
      <c r="E52" s="18">
        <v>1</v>
      </c>
      <c r="F52" s="21">
        <v>1.1399999999999999</v>
      </c>
      <c r="G52" s="5">
        <v>1</v>
      </c>
      <c r="H52" s="12">
        <v>7.89</v>
      </c>
      <c r="I52" s="15">
        <f t="shared" si="39"/>
        <v>0</v>
      </c>
      <c r="J52">
        <v>1</v>
      </c>
      <c r="K52">
        <v>1</v>
      </c>
      <c r="L52" s="12">
        <v>1</v>
      </c>
      <c r="M52">
        <v>1</v>
      </c>
      <c r="N52">
        <v>1</v>
      </c>
      <c r="O52" s="12">
        <v>1</v>
      </c>
      <c r="P52" s="56">
        <f t="shared" si="40"/>
        <v>0</v>
      </c>
      <c r="Q52" s="17">
        <f t="shared" si="41"/>
        <v>0</v>
      </c>
      <c r="R52" s="18">
        <f t="shared" si="42"/>
        <v>0</v>
      </c>
      <c r="S52" s="12">
        <f t="shared" si="43"/>
        <v>0</v>
      </c>
      <c r="U52" s="4">
        <v>1</v>
      </c>
      <c r="V52">
        <v>1</v>
      </c>
      <c r="W52">
        <v>1</v>
      </c>
      <c r="X52">
        <v>1</v>
      </c>
      <c r="Y52" s="4">
        <f t="shared" si="44"/>
        <v>1</v>
      </c>
      <c r="Z52" s="4">
        <v>1</v>
      </c>
      <c r="AA52">
        <v>1</v>
      </c>
      <c r="AB52" s="4">
        <f t="shared" si="45"/>
        <v>0</v>
      </c>
      <c r="AC52" s="40">
        <f t="shared" si="46"/>
        <v>0</v>
      </c>
    </row>
    <row r="53" spans="1:29" x14ac:dyDescent="0.3">
      <c r="A53" s="5">
        <v>60</v>
      </c>
      <c r="B53" s="5">
        <v>12</v>
      </c>
      <c r="C53" s="12">
        <f t="shared" si="38"/>
        <v>5</v>
      </c>
      <c r="D53" s="5" t="s">
        <v>200</v>
      </c>
      <c r="E53" s="18">
        <v>0</v>
      </c>
      <c r="F53" s="21">
        <v>6.04</v>
      </c>
      <c r="G53" s="5">
        <v>0</v>
      </c>
      <c r="H53" s="12">
        <v>1.86</v>
      </c>
      <c r="I53" s="15">
        <f t="shared" si="39"/>
        <v>0</v>
      </c>
      <c r="J53">
        <v>0</v>
      </c>
      <c r="K53">
        <v>0</v>
      </c>
      <c r="L53" s="12">
        <v>0</v>
      </c>
      <c r="M53">
        <v>0</v>
      </c>
      <c r="N53">
        <v>0</v>
      </c>
      <c r="O53" s="12">
        <v>0</v>
      </c>
      <c r="P53" s="56">
        <f t="shared" si="40"/>
        <v>0</v>
      </c>
      <c r="Q53" s="17">
        <f t="shared" si="41"/>
        <v>0</v>
      </c>
      <c r="R53" s="18">
        <f t="shared" si="42"/>
        <v>0</v>
      </c>
      <c r="S53" s="12">
        <f t="shared" si="43"/>
        <v>0</v>
      </c>
      <c r="U53" s="4">
        <v>0</v>
      </c>
      <c r="V53">
        <v>0</v>
      </c>
      <c r="W53">
        <v>0</v>
      </c>
      <c r="X53">
        <v>0</v>
      </c>
      <c r="Y53" s="4">
        <f t="shared" si="44"/>
        <v>0</v>
      </c>
      <c r="Z53" s="4">
        <v>0</v>
      </c>
      <c r="AA53">
        <v>0</v>
      </c>
      <c r="AB53" s="4">
        <f t="shared" si="45"/>
        <v>0</v>
      </c>
      <c r="AC53" s="40">
        <f t="shared" si="46"/>
        <v>0</v>
      </c>
    </row>
    <row r="54" spans="1:29" x14ac:dyDescent="0.3">
      <c r="A54" s="5">
        <v>60</v>
      </c>
      <c r="B54" s="5">
        <v>12</v>
      </c>
      <c r="C54" s="12">
        <f t="shared" si="38"/>
        <v>5</v>
      </c>
      <c r="D54" s="5" t="s">
        <v>201</v>
      </c>
      <c r="E54" s="18">
        <v>1</v>
      </c>
      <c r="F54" s="21">
        <v>432.81</v>
      </c>
      <c r="G54" s="5">
        <v>1</v>
      </c>
      <c r="H54" s="12">
        <v>14.89</v>
      </c>
      <c r="I54" s="15">
        <f t="shared" si="39"/>
        <v>0</v>
      </c>
      <c r="J54">
        <v>5</v>
      </c>
      <c r="K54">
        <v>5</v>
      </c>
      <c r="L54" s="12">
        <v>5</v>
      </c>
      <c r="M54">
        <v>1</v>
      </c>
      <c r="N54">
        <v>1</v>
      </c>
      <c r="O54" s="12">
        <v>1</v>
      </c>
      <c r="P54" s="56">
        <f t="shared" si="40"/>
        <v>4</v>
      </c>
      <c r="Q54" s="17">
        <f t="shared" si="41"/>
        <v>4</v>
      </c>
      <c r="R54" s="18">
        <f t="shared" si="42"/>
        <v>0</v>
      </c>
      <c r="S54" s="12">
        <f t="shared" si="43"/>
        <v>0</v>
      </c>
      <c r="U54" s="4">
        <v>0</v>
      </c>
      <c r="V54">
        <v>0</v>
      </c>
      <c r="W54">
        <v>0</v>
      </c>
      <c r="X54">
        <v>1</v>
      </c>
      <c r="Y54" s="4">
        <f t="shared" si="44"/>
        <v>1</v>
      </c>
      <c r="Z54" s="4">
        <v>1</v>
      </c>
      <c r="AA54">
        <v>1</v>
      </c>
      <c r="AB54" s="4">
        <f t="shared" si="45"/>
        <v>0</v>
      </c>
      <c r="AC54" s="40">
        <f t="shared" si="46"/>
        <v>0</v>
      </c>
    </row>
    <row r="55" spans="1:29" x14ac:dyDescent="0.3">
      <c r="A55" s="5">
        <v>60</v>
      </c>
      <c r="B55" s="5">
        <v>12</v>
      </c>
      <c r="C55" s="12">
        <f t="shared" si="38"/>
        <v>5</v>
      </c>
      <c r="D55" s="5" t="s">
        <v>202</v>
      </c>
      <c r="E55" s="18">
        <v>2</v>
      </c>
      <c r="F55" s="21">
        <v>1.96</v>
      </c>
      <c r="G55" s="5">
        <v>3</v>
      </c>
      <c r="H55" s="21">
        <v>39.9</v>
      </c>
      <c r="I55" s="15">
        <f t="shared" si="39"/>
        <v>1</v>
      </c>
      <c r="J55">
        <v>9</v>
      </c>
      <c r="K55">
        <v>9</v>
      </c>
      <c r="L55" s="12">
        <v>9</v>
      </c>
      <c r="M55">
        <v>3</v>
      </c>
      <c r="N55">
        <v>3</v>
      </c>
      <c r="O55" s="12">
        <v>3</v>
      </c>
      <c r="P55" s="56">
        <f t="shared" si="40"/>
        <v>7</v>
      </c>
      <c r="Q55" s="17">
        <f t="shared" si="41"/>
        <v>7</v>
      </c>
      <c r="R55" s="18">
        <f t="shared" si="42"/>
        <v>0</v>
      </c>
      <c r="S55" s="12">
        <f t="shared" si="43"/>
        <v>0</v>
      </c>
      <c r="U55" s="4">
        <v>2</v>
      </c>
      <c r="V55">
        <v>2</v>
      </c>
      <c r="W55">
        <v>2</v>
      </c>
      <c r="X55">
        <v>3</v>
      </c>
      <c r="Y55" s="4">
        <f t="shared" si="44"/>
        <v>3</v>
      </c>
      <c r="Z55" s="4">
        <v>3</v>
      </c>
      <c r="AA55">
        <v>3</v>
      </c>
      <c r="AB55" s="4">
        <f t="shared" si="45"/>
        <v>0</v>
      </c>
      <c r="AC55" s="40">
        <f t="shared" si="46"/>
        <v>0</v>
      </c>
    </row>
    <row r="56" spans="1:29" x14ac:dyDescent="0.3">
      <c r="A56" s="5">
        <v>60</v>
      </c>
      <c r="B56" s="5">
        <v>12</v>
      </c>
      <c r="C56" s="12">
        <f t="shared" si="38"/>
        <v>5</v>
      </c>
      <c r="D56" s="5" t="s">
        <v>203</v>
      </c>
      <c r="E56" s="18">
        <v>1</v>
      </c>
      <c r="F56" s="21">
        <v>2.54</v>
      </c>
      <c r="G56" s="5">
        <v>1</v>
      </c>
      <c r="H56" s="12">
        <v>3.43</v>
      </c>
      <c r="I56" s="15">
        <f t="shared" si="39"/>
        <v>0</v>
      </c>
      <c r="J56">
        <v>3</v>
      </c>
      <c r="K56">
        <v>3</v>
      </c>
      <c r="L56" s="12">
        <v>3</v>
      </c>
      <c r="M56">
        <v>1</v>
      </c>
      <c r="N56">
        <v>1</v>
      </c>
      <c r="O56" s="12">
        <v>1</v>
      </c>
      <c r="P56" s="56">
        <f t="shared" si="40"/>
        <v>2</v>
      </c>
      <c r="Q56" s="17">
        <f t="shared" si="41"/>
        <v>2</v>
      </c>
      <c r="R56" s="18">
        <f t="shared" si="42"/>
        <v>0</v>
      </c>
      <c r="S56" s="12">
        <f t="shared" si="43"/>
        <v>0</v>
      </c>
      <c r="U56" s="4">
        <v>1</v>
      </c>
      <c r="V56">
        <v>1</v>
      </c>
      <c r="W56">
        <v>1</v>
      </c>
      <c r="X56">
        <v>1</v>
      </c>
      <c r="Y56" s="4">
        <f t="shared" si="44"/>
        <v>1</v>
      </c>
      <c r="Z56" s="4">
        <v>1</v>
      </c>
      <c r="AA56">
        <v>1</v>
      </c>
      <c r="AB56" s="4">
        <f t="shared" si="45"/>
        <v>0</v>
      </c>
      <c r="AC56" s="40">
        <f t="shared" si="46"/>
        <v>0</v>
      </c>
    </row>
    <row r="57" spans="1:29" x14ac:dyDescent="0.3">
      <c r="A57" s="5">
        <v>60</v>
      </c>
      <c r="B57" s="5">
        <v>12</v>
      </c>
      <c r="C57" s="12">
        <f t="shared" si="38"/>
        <v>5</v>
      </c>
      <c r="D57" s="5" t="s">
        <v>204</v>
      </c>
      <c r="E57" s="69">
        <v>1</v>
      </c>
      <c r="F57" s="70">
        <v>1800</v>
      </c>
      <c r="G57" s="5">
        <v>1</v>
      </c>
      <c r="H57" s="12">
        <v>3.65</v>
      </c>
      <c r="I57" s="15">
        <f t="shared" si="39"/>
        <v>0</v>
      </c>
      <c r="J57">
        <v>1</v>
      </c>
      <c r="K57">
        <v>1</v>
      </c>
      <c r="L57" s="12">
        <v>1</v>
      </c>
      <c r="M57">
        <v>1</v>
      </c>
      <c r="N57">
        <v>1</v>
      </c>
      <c r="O57" s="12">
        <v>1</v>
      </c>
      <c r="P57" s="56">
        <f t="shared" si="40"/>
        <v>0</v>
      </c>
      <c r="Q57" s="17">
        <f t="shared" si="41"/>
        <v>0</v>
      </c>
      <c r="R57" s="18">
        <f t="shared" si="42"/>
        <v>0</v>
      </c>
      <c r="S57" s="12">
        <f t="shared" si="43"/>
        <v>0</v>
      </c>
      <c r="U57" s="4">
        <v>0</v>
      </c>
      <c r="V57">
        <v>0</v>
      </c>
      <c r="W57">
        <v>0</v>
      </c>
      <c r="X57">
        <v>1</v>
      </c>
      <c r="Y57" s="4">
        <f t="shared" si="44"/>
        <v>1</v>
      </c>
      <c r="Z57" s="4">
        <v>1</v>
      </c>
      <c r="AA57">
        <v>1</v>
      </c>
      <c r="AB57" s="4">
        <f t="shared" si="45"/>
        <v>0</v>
      </c>
      <c r="AC57" s="40">
        <f t="shared" si="46"/>
        <v>0</v>
      </c>
    </row>
    <row r="58" spans="1:29" x14ac:dyDescent="0.3">
      <c r="A58" s="5">
        <v>60</v>
      </c>
      <c r="B58" s="5">
        <v>12</v>
      </c>
      <c r="C58" s="12">
        <f t="shared" si="38"/>
        <v>5</v>
      </c>
      <c r="D58" s="5" t="s">
        <v>205</v>
      </c>
      <c r="E58" s="18">
        <v>0</v>
      </c>
      <c r="F58" s="19">
        <v>4.92</v>
      </c>
      <c r="G58" s="5">
        <v>0</v>
      </c>
      <c r="H58" s="21">
        <v>2.2000000000000002</v>
      </c>
      <c r="I58" s="15">
        <f t="shared" si="39"/>
        <v>0</v>
      </c>
      <c r="J58">
        <v>0</v>
      </c>
      <c r="K58">
        <v>0</v>
      </c>
      <c r="L58" s="12">
        <v>0</v>
      </c>
      <c r="M58">
        <v>0</v>
      </c>
      <c r="N58">
        <v>0</v>
      </c>
      <c r="O58" s="12">
        <v>0</v>
      </c>
      <c r="P58" s="56">
        <f t="shared" si="40"/>
        <v>0</v>
      </c>
      <c r="Q58" s="17">
        <f t="shared" si="41"/>
        <v>0</v>
      </c>
      <c r="R58" s="18">
        <f t="shared" si="42"/>
        <v>0</v>
      </c>
      <c r="S58" s="12">
        <f t="shared" si="43"/>
        <v>0</v>
      </c>
      <c r="U58" s="4">
        <v>0</v>
      </c>
      <c r="V58">
        <v>0</v>
      </c>
      <c r="W58">
        <v>0</v>
      </c>
      <c r="X58">
        <v>0</v>
      </c>
      <c r="Y58" s="4">
        <f t="shared" si="44"/>
        <v>0</v>
      </c>
      <c r="Z58" s="4">
        <v>0</v>
      </c>
      <c r="AA58">
        <v>0</v>
      </c>
      <c r="AB58" s="4">
        <f t="shared" si="45"/>
        <v>0</v>
      </c>
      <c r="AC58" s="40">
        <f t="shared" si="46"/>
        <v>0</v>
      </c>
    </row>
    <row r="59" spans="1:29" x14ac:dyDescent="0.3">
      <c r="A59" s="5">
        <v>60</v>
      </c>
      <c r="B59" s="5">
        <v>12</v>
      </c>
      <c r="C59" s="12">
        <f t="shared" si="38"/>
        <v>5</v>
      </c>
      <c r="D59" s="5" t="s">
        <v>206</v>
      </c>
      <c r="E59" s="69">
        <v>1</v>
      </c>
      <c r="F59" s="70">
        <v>1800</v>
      </c>
      <c r="G59" s="5">
        <v>3</v>
      </c>
      <c r="H59" s="12">
        <v>6.13</v>
      </c>
      <c r="I59" s="15">
        <f t="shared" si="39"/>
        <v>2</v>
      </c>
      <c r="J59">
        <v>7</v>
      </c>
      <c r="K59">
        <v>7</v>
      </c>
      <c r="L59" s="12">
        <v>7</v>
      </c>
      <c r="M59">
        <v>3</v>
      </c>
      <c r="N59">
        <v>3</v>
      </c>
      <c r="O59" s="12">
        <v>3</v>
      </c>
      <c r="P59" s="56">
        <f t="shared" si="40"/>
        <v>6</v>
      </c>
      <c r="Q59" s="17">
        <f t="shared" si="41"/>
        <v>6</v>
      </c>
      <c r="R59" s="18">
        <f t="shared" si="42"/>
        <v>0</v>
      </c>
      <c r="S59" s="12">
        <f t="shared" si="43"/>
        <v>0</v>
      </c>
      <c r="U59" s="4">
        <v>0</v>
      </c>
      <c r="V59">
        <v>0</v>
      </c>
      <c r="W59">
        <v>0</v>
      </c>
      <c r="X59">
        <v>3</v>
      </c>
      <c r="Y59" s="4">
        <f t="shared" si="44"/>
        <v>3</v>
      </c>
      <c r="Z59" s="4">
        <v>3</v>
      </c>
      <c r="AA59">
        <v>3</v>
      </c>
      <c r="AB59" s="4">
        <f t="shared" si="45"/>
        <v>0</v>
      </c>
      <c r="AC59" s="40">
        <f t="shared" si="46"/>
        <v>0</v>
      </c>
    </row>
    <row r="60" spans="1:29" x14ac:dyDescent="0.3">
      <c r="A60" s="5">
        <v>60</v>
      </c>
      <c r="B60" s="5">
        <v>12</v>
      </c>
      <c r="C60" s="12">
        <f t="shared" si="38"/>
        <v>5</v>
      </c>
      <c r="D60" s="5" t="s">
        <v>207</v>
      </c>
      <c r="E60" s="69">
        <v>1</v>
      </c>
      <c r="F60" s="70">
        <v>1800</v>
      </c>
      <c r="G60" s="5">
        <v>2</v>
      </c>
      <c r="H60" s="12">
        <v>6.48</v>
      </c>
      <c r="I60" s="15">
        <f t="shared" si="39"/>
        <v>1</v>
      </c>
      <c r="J60">
        <v>5</v>
      </c>
      <c r="K60">
        <v>5</v>
      </c>
      <c r="L60" s="12">
        <v>5</v>
      </c>
      <c r="M60">
        <v>2</v>
      </c>
      <c r="N60">
        <v>2</v>
      </c>
      <c r="O60" s="12">
        <v>2</v>
      </c>
      <c r="P60" s="56">
        <f t="shared" si="40"/>
        <v>4</v>
      </c>
      <c r="Q60" s="17">
        <f t="shared" si="41"/>
        <v>4</v>
      </c>
      <c r="R60" s="18">
        <f t="shared" si="42"/>
        <v>0</v>
      </c>
      <c r="S60" s="12">
        <f t="shared" si="43"/>
        <v>0</v>
      </c>
      <c r="U60" s="4">
        <v>0</v>
      </c>
      <c r="V60">
        <v>0</v>
      </c>
      <c r="W60">
        <v>0</v>
      </c>
      <c r="X60">
        <v>2</v>
      </c>
      <c r="Y60" s="4">
        <f t="shared" si="44"/>
        <v>2</v>
      </c>
      <c r="Z60" s="4">
        <v>2</v>
      </c>
      <c r="AA60">
        <v>2</v>
      </c>
      <c r="AB60" s="4">
        <f t="shared" si="45"/>
        <v>0</v>
      </c>
      <c r="AC60" s="40">
        <f t="shared" si="46"/>
        <v>0</v>
      </c>
    </row>
    <row r="61" spans="1:29" x14ac:dyDescent="0.3">
      <c r="A61" s="5">
        <v>60</v>
      </c>
      <c r="B61" s="5">
        <v>12</v>
      </c>
      <c r="C61" s="12">
        <f t="shared" si="38"/>
        <v>5</v>
      </c>
      <c r="D61" s="5" t="s">
        <v>208</v>
      </c>
      <c r="E61" s="18">
        <v>0</v>
      </c>
      <c r="F61" s="21">
        <v>224.44</v>
      </c>
      <c r="G61" s="5">
        <v>0</v>
      </c>
      <c r="H61" s="12">
        <v>4.57</v>
      </c>
      <c r="I61" s="15">
        <f t="shared" si="39"/>
        <v>0</v>
      </c>
      <c r="J61">
        <v>0</v>
      </c>
      <c r="K61">
        <v>0</v>
      </c>
      <c r="L61" s="12">
        <v>0</v>
      </c>
      <c r="M61">
        <v>0</v>
      </c>
      <c r="N61">
        <v>0</v>
      </c>
      <c r="O61" s="12">
        <v>0</v>
      </c>
      <c r="P61" s="56">
        <f t="shared" si="40"/>
        <v>0</v>
      </c>
      <c r="Q61" s="17">
        <f t="shared" si="41"/>
        <v>0</v>
      </c>
      <c r="R61" s="18">
        <f t="shared" si="42"/>
        <v>0</v>
      </c>
      <c r="S61" s="12">
        <f t="shared" si="43"/>
        <v>0</v>
      </c>
      <c r="U61" s="4">
        <v>0</v>
      </c>
      <c r="V61">
        <v>0</v>
      </c>
      <c r="W61">
        <v>0</v>
      </c>
      <c r="X61">
        <v>0</v>
      </c>
      <c r="Y61" s="4">
        <f t="shared" si="44"/>
        <v>0</v>
      </c>
      <c r="Z61" s="4">
        <v>0</v>
      </c>
      <c r="AA61">
        <v>0</v>
      </c>
      <c r="AB61" s="4">
        <f t="shared" si="45"/>
        <v>0</v>
      </c>
      <c r="AC61" s="40">
        <f t="shared" si="46"/>
        <v>0</v>
      </c>
    </row>
    <row r="62" spans="1:29" x14ac:dyDescent="0.3">
      <c r="A62" s="5">
        <v>60</v>
      </c>
      <c r="B62" s="5">
        <v>12</v>
      </c>
      <c r="C62" s="12">
        <f t="shared" si="38"/>
        <v>5</v>
      </c>
      <c r="D62" s="5" t="s">
        <v>209</v>
      </c>
      <c r="E62" s="69">
        <v>2</v>
      </c>
      <c r="F62" s="70">
        <v>1800</v>
      </c>
      <c r="G62" s="5">
        <v>2</v>
      </c>
      <c r="H62" s="12">
        <v>3.47</v>
      </c>
      <c r="I62" s="15">
        <f t="shared" si="39"/>
        <v>0</v>
      </c>
      <c r="J62">
        <v>5</v>
      </c>
      <c r="K62">
        <v>5</v>
      </c>
      <c r="L62" s="12">
        <v>5</v>
      </c>
      <c r="M62">
        <v>3</v>
      </c>
      <c r="N62">
        <v>3</v>
      </c>
      <c r="O62" s="12">
        <v>3</v>
      </c>
      <c r="P62" s="56">
        <f t="shared" si="40"/>
        <v>3</v>
      </c>
      <c r="Q62" s="17">
        <f t="shared" si="41"/>
        <v>3</v>
      </c>
      <c r="R62" s="18">
        <f t="shared" si="42"/>
        <v>1</v>
      </c>
      <c r="S62" s="12">
        <f t="shared" si="43"/>
        <v>1</v>
      </c>
      <c r="U62" s="4">
        <v>0</v>
      </c>
      <c r="V62">
        <v>0</v>
      </c>
      <c r="W62">
        <v>0</v>
      </c>
      <c r="X62">
        <v>2</v>
      </c>
      <c r="Y62" s="4">
        <f t="shared" si="44"/>
        <v>2</v>
      </c>
      <c r="Z62" s="4">
        <v>2</v>
      </c>
      <c r="AA62">
        <v>2</v>
      </c>
      <c r="AB62" s="4">
        <f t="shared" si="45"/>
        <v>0</v>
      </c>
      <c r="AC62" s="40">
        <f t="shared" si="46"/>
        <v>0</v>
      </c>
    </row>
    <row r="63" spans="1:29" x14ac:dyDescent="0.3">
      <c r="A63" s="5">
        <v>60</v>
      </c>
      <c r="B63" s="5">
        <v>12</v>
      </c>
      <c r="C63" s="12">
        <f t="shared" si="38"/>
        <v>5</v>
      </c>
      <c r="D63" s="5" t="s">
        <v>210</v>
      </c>
      <c r="E63" s="18">
        <v>1</v>
      </c>
      <c r="F63" s="21">
        <v>1.5</v>
      </c>
      <c r="G63" s="5">
        <v>1</v>
      </c>
      <c r="H63" s="12">
        <v>5.15</v>
      </c>
      <c r="I63" s="15">
        <f t="shared" si="39"/>
        <v>0</v>
      </c>
      <c r="J63">
        <v>5</v>
      </c>
      <c r="K63">
        <v>5</v>
      </c>
      <c r="L63" s="12">
        <v>5</v>
      </c>
      <c r="M63">
        <v>1</v>
      </c>
      <c r="N63">
        <v>1</v>
      </c>
      <c r="O63" s="12">
        <v>1</v>
      </c>
      <c r="P63" s="56">
        <f t="shared" si="40"/>
        <v>4</v>
      </c>
      <c r="Q63" s="17">
        <f t="shared" si="41"/>
        <v>4</v>
      </c>
      <c r="R63" s="18">
        <f t="shared" si="42"/>
        <v>0</v>
      </c>
      <c r="S63" s="12">
        <f t="shared" si="43"/>
        <v>0</v>
      </c>
      <c r="U63" s="4">
        <v>1</v>
      </c>
      <c r="V63">
        <v>1</v>
      </c>
      <c r="W63">
        <v>1</v>
      </c>
      <c r="X63">
        <v>1</v>
      </c>
      <c r="Y63" s="4">
        <f t="shared" si="44"/>
        <v>1</v>
      </c>
      <c r="Z63" s="4">
        <v>1</v>
      </c>
      <c r="AA63">
        <v>1</v>
      </c>
      <c r="AB63" s="4">
        <f t="shared" si="45"/>
        <v>0</v>
      </c>
      <c r="AC63" s="40">
        <f t="shared" si="46"/>
        <v>0</v>
      </c>
    </row>
    <row r="64" spans="1:29" x14ac:dyDescent="0.3">
      <c r="A64" s="5">
        <v>60</v>
      </c>
      <c r="B64" s="5">
        <v>12</v>
      </c>
      <c r="C64" s="12">
        <f t="shared" si="38"/>
        <v>5</v>
      </c>
      <c r="D64" s="5" t="s">
        <v>211</v>
      </c>
      <c r="E64" s="69">
        <v>1</v>
      </c>
      <c r="F64" s="70">
        <v>1800</v>
      </c>
      <c r="G64" s="5">
        <v>2</v>
      </c>
      <c r="H64" s="12">
        <v>5.14</v>
      </c>
      <c r="I64" s="15">
        <f t="shared" si="39"/>
        <v>1</v>
      </c>
      <c r="J64">
        <v>5</v>
      </c>
      <c r="K64">
        <v>5</v>
      </c>
      <c r="L64" s="12">
        <v>5</v>
      </c>
      <c r="M64">
        <v>2</v>
      </c>
      <c r="N64">
        <v>2</v>
      </c>
      <c r="O64" s="12">
        <v>2</v>
      </c>
      <c r="P64" s="56">
        <f t="shared" si="40"/>
        <v>4</v>
      </c>
      <c r="Q64" s="17">
        <f t="shared" si="41"/>
        <v>4</v>
      </c>
      <c r="R64" s="18">
        <f t="shared" si="42"/>
        <v>0</v>
      </c>
      <c r="S64" s="12">
        <f t="shared" si="43"/>
        <v>0</v>
      </c>
      <c r="U64" s="4">
        <v>0</v>
      </c>
      <c r="V64">
        <v>0</v>
      </c>
      <c r="W64">
        <v>0</v>
      </c>
      <c r="X64">
        <v>2</v>
      </c>
      <c r="Y64" s="4">
        <f t="shared" si="44"/>
        <v>2</v>
      </c>
      <c r="Z64" s="4">
        <v>2</v>
      </c>
      <c r="AA64">
        <v>2</v>
      </c>
      <c r="AB64" s="4">
        <f t="shared" si="45"/>
        <v>0</v>
      </c>
      <c r="AC64" s="40">
        <f t="shared" si="46"/>
        <v>0</v>
      </c>
    </row>
    <row r="65" spans="1:29" x14ac:dyDescent="0.3">
      <c r="A65" s="5">
        <v>60</v>
      </c>
      <c r="B65" s="5">
        <v>12</v>
      </c>
      <c r="C65" s="12">
        <f t="shared" si="38"/>
        <v>5</v>
      </c>
      <c r="D65" s="5" t="s">
        <v>212</v>
      </c>
      <c r="E65" s="18">
        <v>3</v>
      </c>
      <c r="F65" s="21">
        <v>1.97</v>
      </c>
      <c r="G65" s="5">
        <v>3</v>
      </c>
      <c r="H65" s="21">
        <v>300.75</v>
      </c>
      <c r="I65" s="15">
        <f t="shared" si="39"/>
        <v>0</v>
      </c>
      <c r="J65">
        <v>6</v>
      </c>
      <c r="K65">
        <v>5</v>
      </c>
      <c r="L65" s="12">
        <v>5</v>
      </c>
      <c r="M65">
        <v>4</v>
      </c>
      <c r="N65">
        <v>3</v>
      </c>
      <c r="O65" s="12">
        <v>3</v>
      </c>
      <c r="P65" s="56">
        <f t="shared" si="40"/>
        <v>2</v>
      </c>
      <c r="Q65" s="17">
        <f t="shared" si="41"/>
        <v>3</v>
      </c>
      <c r="R65" s="18">
        <f t="shared" si="42"/>
        <v>0</v>
      </c>
      <c r="S65" s="12">
        <f t="shared" si="43"/>
        <v>1</v>
      </c>
      <c r="U65" s="4">
        <v>3</v>
      </c>
      <c r="V65">
        <v>3</v>
      </c>
      <c r="W65">
        <v>3</v>
      </c>
      <c r="X65">
        <v>3</v>
      </c>
      <c r="Y65" s="4">
        <f t="shared" si="44"/>
        <v>3</v>
      </c>
      <c r="Z65" s="4">
        <v>3</v>
      </c>
      <c r="AA65">
        <v>3</v>
      </c>
      <c r="AB65" s="4">
        <f t="shared" si="45"/>
        <v>0</v>
      </c>
      <c r="AC65" s="40">
        <f t="shared" si="46"/>
        <v>0</v>
      </c>
    </row>
    <row r="66" spans="1:29" x14ac:dyDescent="0.3">
      <c r="A66" s="5">
        <v>60</v>
      </c>
      <c r="B66" s="5">
        <v>12</v>
      </c>
      <c r="C66" s="12">
        <f t="shared" si="38"/>
        <v>5</v>
      </c>
      <c r="D66" s="5" t="s">
        <v>213</v>
      </c>
      <c r="E66" s="69">
        <v>1</v>
      </c>
      <c r="F66" s="70">
        <v>1800</v>
      </c>
      <c r="G66" s="5">
        <v>1</v>
      </c>
      <c r="H66" s="12">
        <v>9.83</v>
      </c>
      <c r="I66" s="15">
        <f t="shared" si="39"/>
        <v>0</v>
      </c>
      <c r="J66">
        <v>5</v>
      </c>
      <c r="K66">
        <v>5</v>
      </c>
      <c r="L66" s="12">
        <v>5</v>
      </c>
      <c r="M66">
        <v>1</v>
      </c>
      <c r="N66">
        <v>1</v>
      </c>
      <c r="O66" s="12">
        <v>1</v>
      </c>
      <c r="P66" s="56">
        <f t="shared" si="40"/>
        <v>4</v>
      </c>
      <c r="Q66" s="17">
        <f t="shared" si="41"/>
        <v>4</v>
      </c>
      <c r="R66" s="18">
        <f t="shared" si="42"/>
        <v>0</v>
      </c>
      <c r="S66" s="12">
        <f t="shared" si="43"/>
        <v>0</v>
      </c>
      <c r="U66" s="4">
        <v>0</v>
      </c>
      <c r="V66">
        <v>0</v>
      </c>
      <c r="W66">
        <v>0</v>
      </c>
      <c r="X66">
        <v>1</v>
      </c>
      <c r="Y66" s="4">
        <f t="shared" si="44"/>
        <v>1</v>
      </c>
      <c r="Z66" s="4">
        <v>1</v>
      </c>
      <c r="AA66">
        <v>1</v>
      </c>
      <c r="AB66" s="4">
        <f t="shared" si="45"/>
        <v>0</v>
      </c>
      <c r="AC66" s="40">
        <f t="shared" si="46"/>
        <v>0</v>
      </c>
    </row>
    <row r="67" spans="1:29" x14ac:dyDescent="0.3">
      <c r="A67" s="5">
        <v>60</v>
      </c>
      <c r="B67" s="5">
        <v>12</v>
      </c>
      <c r="C67" s="12">
        <f t="shared" si="38"/>
        <v>5</v>
      </c>
      <c r="D67" s="5" t="s">
        <v>214</v>
      </c>
      <c r="E67" s="18">
        <v>0</v>
      </c>
      <c r="F67" s="21">
        <v>2.79</v>
      </c>
      <c r="G67" s="5">
        <v>0</v>
      </c>
      <c r="H67" s="12">
        <v>1.34</v>
      </c>
      <c r="I67" s="15">
        <f t="shared" si="39"/>
        <v>0</v>
      </c>
      <c r="J67">
        <v>0</v>
      </c>
      <c r="K67">
        <v>0</v>
      </c>
      <c r="L67" s="12">
        <v>0</v>
      </c>
      <c r="M67">
        <v>0</v>
      </c>
      <c r="N67">
        <v>0</v>
      </c>
      <c r="O67" s="12">
        <v>0</v>
      </c>
      <c r="P67" s="56">
        <f t="shared" si="40"/>
        <v>0</v>
      </c>
      <c r="Q67" s="17">
        <f t="shared" si="41"/>
        <v>0</v>
      </c>
      <c r="R67" s="18">
        <f t="shared" si="42"/>
        <v>0</v>
      </c>
      <c r="S67" s="12">
        <f t="shared" si="43"/>
        <v>0</v>
      </c>
      <c r="U67" s="4">
        <v>0</v>
      </c>
      <c r="V67">
        <v>0</v>
      </c>
      <c r="W67">
        <v>0</v>
      </c>
      <c r="X67">
        <v>0</v>
      </c>
      <c r="Y67" s="4">
        <f t="shared" si="44"/>
        <v>0</v>
      </c>
      <c r="Z67" s="4">
        <v>0</v>
      </c>
      <c r="AA67">
        <v>0</v>
      </c>
      <c r="AB67" s="4">
        <f t="shared" si="45"/>
        <v>0</v>
      </c>
      <c r="AC67" s="40">
        <f t="shared" si="46"/>
        <v>0</v>
      </c>
    </row>
    <row r="68" spans="1:29" x14ac:dyDescent="0.3">
      <c r="A68" s="25">
        <v>60</v>
      </c>
      <c r="B68" s="25">
        <v>12</v>
      </c>
      <c r="C68" s="24">
        <f t="shared" si="38"/>
        <v>5</v>
      </c>
      <c r="D68" s="25" t="s">
        <v>215</v>
      </c>
      <c r="E68" s="23">
        <v>0</v>
      </c>
      <c r="F68" s="42">
        <v>1.1000000000000001</v>
      </c>
      <c r="G68" s="25">
        <v>0</v>
      </c>
      <c r="H68" s="24">
        <v>2.56</v>
      </c>
      <c r="I68" s="27">
        <f t="shared" si="39"/>
        <v>0</v>
      </c>
      <c r="J68" s="41">
        <v>0</v>
      </c>
      <c r="K68" s="25">
        <v>0</v>
      </c>
      <c r="L68" s="24">
        <v>0</v>
      </c>
      <c r="M68" s="25">
        <v>0</v>
      </c>
      <c r="N68" s="25">
        <v>0</v>
      </c>
      <c r="O68" s="24">
        <v>0</v>
      </c>
      <c r="P68" s="59">
        <f t="shared" si="40"/>
        <v>0</v>
      </c>
      <c r="Q68" s="59">
        <f t="shared" si="41"/>
        <v>0</v>
      </c>
      <c r="R68" s="23">
        <f t="shared" si="42"/>
        <v>0</v>
      </c>
      <c r="S68" s="24">
        <f t="shared" si="43"/>
        <v>0</v>
      </c>
      <c r="U68" s="75">
        <v>0</v>
      </c>
      <c r="V68" s="72">
        <v>0</v>
      </c>
      <c r="W68" s="72">
        <v>0</v>
      </c>
      <c r="X68" s="72">
        <v>0</v>
      </c>
      <c r="Y68" s="117">
        <f t="shared" si="44"/>
        <v>0</v>
      </c>
      <c r="Z68" s="75">
        <v>0</v>
      </c>
      <c r="AA68" s="73">
        <v>0</v>
      </c>
      <c r="AB68" s="75">
        <f t="shared" si="45"/>
        <v>0</v>
      </c>
      <c r="AC68" s="73">
        <f t="shared" si="46"/>
        <v>0</v>
      </c>
    </row>
    <row r="69" spans="1:29" x14ac:dyDescent="0.3">
      <c r="A69" s="5"/>
      <c r="B69" s="5"/>
      <c r="C69" s="5"/>
      <c r="D69" s="71"/>
      <c r="E69" s="56">
        <f t="shared" ref="E69:S69" si="47">SUM(E49:E68)</f>
        <v>21</v>
      </c>
      <c r="F69" s="31">
        <f t="shared" si="47"/>
        <v>13286.66</v>
      </c>
      <c r="G69" s="56">
        <f t="shared" si="47"/>
        <v>28</v>
      </c>
      <c r="H69" s="31">
        <f t="shared" si="47"/>
        <v>449.54999999999995</v>
      </c>
      <c r="I69" s="60">
        <f t="shared" si="47"/>
        <v>7</v>
      </c>
      <c r="J69" s="18">
        <f t="shared" si="47"/>
        <v>79</v>
      </c>
      <c r="K69" s="56">
        <f t="shared" si="47"/>
        <v>77</v>
      </c>
      <c r="L69" s="19">
        <f t="shared" si="47"/>
        <v>77</v>
      </c>
      <c r="M69" s="18">
        <f t="shared" si="47"/>
        <v>32</v>
      </c>
      <c r="N69" s="56">
        <f t="shared" si="47"/>
        <v>31</v>
      </c>
      <c r="O69" s="19">
        <f t="shared" si="47"/>
        <v>31</v>
      </c>
      <c r="P69" s="18">
        <f t="shared" si="47"/>
        <v>56</v>
      </c>
      <c r="Q69" s="56">
        <f t="shared" si="47"/>
        <v>58</v>
      </c>
      <c r="R69" s="18">
        <f t="shared" si="47"/>
        <v>3</v>
      </c>
      <c r="S69" s="19">
        <f t="shared" si="47"/>
        <v>4</v>
      </c>
      <c r="U69" s="110">
        <f>SUM(U49:U68)</f>
        <v>12</v>
      </c>
      <c r="V69" s="106">
        <f t="shared" ref="V69" si="48">SUM(V49:V68)</f>
        <v>12</v>
      </c>
      <c r="W69" s="106">
        <f t="shared" ref="W69" si="49">SUM(W49:W68)</f>
        <v>12</v>
      </c>
      <c r="X69" s="106">
        <f t="shared" ref="X69" si="50">SUM(X49:X68)</f>
        <v>28</v>
      </c>
      <c r="Y69" s="110">
        <f t="shared" ref="Y69" si="51">SUM(Y49:Y68)</f>
        <v>28</v>
      </c>
      <c r="Z69" s="110">
        <f t="shared" ref="Z69" si="52">SUM(Z49:Z68)</f>
        <v>28</v>
      </c>
      <c r="AA69" s="106">
        <f t="shared" ref="AA69:AC69" si="53">SUM(AA49:AA68)</f>
        <v>28</v>
      </c>
      <c r="AB69" s="110">
        <f t="shared" si="53"/>
        <v>0</v>
      </c>
      <c r="AC69" s="106">
        <f t="shared" si="53"/>
        <v>0</v>
      </c>
    </row>
    <row r="70" spans="1:29" x14ac:dyDescent="0.3">
      <c r="A70" s="6"/>
      <c r="B70" s="6"/>
      <c r="C70" s="6"/>
      <c r="D70" s="9"/>
      <c r="E70" s="32">
        <f t="shared" ref="E70:S70" si="54">E69/20</f>
        <v>1.05</v>
      </c>
      <c r="F70" s="33">
        <f t="shared" si="54"/>
        <v>664.33299999999997</v>
      </c>
      <c r="G70" s="32">
        <f t="shared" si="54"/>
        <v>1.4</v>
      </c>
      <c r="H70" s="33">
        <f t="shared" si="54"/>
        <v>22.477499999999999</v>
      </c>
      <c r="I70" s="22">
        <f t="shared" si="54"/>
        <v>0.35</v>
      </c>
      <c r="J70" s="25">
        <f t="shared" si="54"/>
        <v>3.95</v>
      </c>
      <c r="K70" s="25">
        <f t="shared" si="54"/>
        <v>3.85</v>
      </c>
      <c r="L70" s="24">
        <f t="shared" si="54"/>
        <v>3.85</v>
      </c>
      <c r="M70" s="25">
        <f t="shared" si="54"/>
        <v>1.6</v>
      </c>
      <c r="N70" s="25">
        <f t="shared" si="54"/>
        <v>1.55</v>
      </c>
      <c r="O70" s="24">
        <f t="shared" si="54"/>
        <v>1.55</v>
      </c>
      <c r="P70" s="144">
        <f t="shared" si="54"/>
        <v>2.8</v>
      </c>
      <c r="Q70" s="144">
        <f t="shared" si="54"/>
        <v>2.9</v>
      </c>
      <c r="R70" s="140">
        <f t="shared" si="54"/>
        <v>0.15</v>
      </c>
      <c r="S70" s="143">
        <f t="shared" si="54"/>
        <v>0.2</v>
      </c>
      <c r="U70" s="145">
        <f>U69/20</f>
        <v>0.6</v>
      </c>
      <c r="V70" s="154">
        <f t="shared" ref="V70" si="55">V69/20</f>
        <v>0.6</v>
      </c>
      <c r="W70" s="154">
        <f t="shared" ref="W70" si="56">W69/20</f>
        <v>0.6</v>
      </c>
      <c r="X70" s="154">
        <f t="shared" ref="X70" si="57">X69/20</f>
        <v>1.4</v>
      </c>
      <c r="Y70" s="157">
        <f t="shared" ref="Y70" si="58">Y69/20</f>
        <v>1.4</v>
      </c>
      <c r="Z70" s="111">
        <f t="shared" ref="Z70" si="59">Z69/20</f>
        <v>1.4</v>
      </c>
      <c r="AA70" s="105">
        <f t="shared" ref="AA70:AC70" si="60">AA69/20</f>
        <v>1.4</v>
      </c>
      <c r="AB70" s="155">
        <f t="shared" si="60"/>
        <v>0</v>
      </c>
      <c r="AC70" s="151">
        <f t="shared" si="60"/>
        <v>0</v>
      </c>
    </row>
    <row r="71" spans="1:29" x14ac:dyDescent="0.3">
      <c r="A71" s="37"/>
      <c r="B71" s="37"/>
      <c r="C71" s="37"/>
      <c r="D71" s="37"/>
      <c r="E71" s="36"/>
      <c r="F71" s="36"/>
      <c r="G71" s="36"/>
      <c r="H71" s="36"/>
      <c r="I71" s="37"/>
      <c r="J71" s="36"/>
      <c r="K71" s="36"/>
      <c r="L71" s="36"/>
      <c r="M71" s="36"/>
      <c r="N71" s="36"/>
      <c r="O71" s="36"/>
      <c r="P71" s="36"/>
      <c r="Q71" s="36"/>
      <c r="R71" s="36"/>
      <c r="S71" s="36"/>
      <c r="U71" s="36"/>
      <c r="V71" s="36"/>
      <c r="W71" s="36"/>
      <c r="X71" s="36"/>
      <c r="Y71" s="36"/>
      <c r="Z71" s="36"/>
      <c r="AA71" s="36"/>
      <c r="AB71" s="36"/>
      <c r="AC71" s="36"/>
    </row>
    <row r="72" spans="1:29" x14ac:dyDescent="0.3">
      <c r="A72" s="5">
        <v>60</v>
      </c>
      <c r="B72" s="5">
        <v>15</v>
      </c>
      <c r="C72" s="12">
        <f t="shared" ref="C72:C91" si="61">A72/B72</f>
        <v>4</v>
      </c>
      <c r="D72" s="5" t="s">
        <v>216</v>
      </c>
      <c r="E72" s="69">
        <v>2</v>
      </c>
      <c r="F72" s="70">
        <v>1800</v>
      </c>
      <c r="G72" s="5">
        <v>3</v>
      </c>
      <c r="H72" s="38">
        <v>6.62</v>
      </c>
      <c r="I72" s="46">
        <f t="shared" ref="I72:I91" si="62">G72-E72</f>
        <v>1</v>
      </c>
      <c r="J72">
        <v>4</v>
      </c>
      <c r="K72">
        <v>4</v>
      </c>
      <c r="L72" s="38">
        <v>4</v>
      </c>
      <c r="M72">
        <v>4</v>
      </c>
      <c r="N72">
        <v>4</v>
      </c>
      <c r="O72" s="38">
        <v>4</v>
      </c>
      <c r="P72" s="56">
        <f t="shared" ref="P72:P91" si="63">K72-E72</f>
        <v>2</v>
      </c>
      <c r="Q72" s="17">
        <f t="shared" ref="Q72:Q91" si="64">J72-E72</f>
        <v>2</v>
      </c>
      <c r="R72" s="11">
        <f t="shared" ref="R72:R91" si="65">N72-G72</f>
        <v>1</v>
      </c>
      <c r="S72" s="38">
        <f t="shared" ref="S72:S91" si="66">M72-G72</f>
        <v>1</v>
      </c>
      <c r="U72" s="4">
        <v>0</v>
      </c>
      <c r="V72">
        <v>0</v>
      </c>
      <c r="W72">
        <v>0</v>
      </c>
      <c r="X72">
        <v>3</v>
      </c>
      <c r="Y72" s="4">
        <f>MAX(U72:X72)</f>
        <v>3</v>
      </c>
      <c r="Z72" s="4">
        <v>3</v>
      </c>
      <c r="AA72">
        <v>3</v>
      </c>
      <c r="AB72" s="4">
        <f>Z72-Y72</f>
        <v>0</v>
      </c>
      <c r="AC72" s="40">
        <f>AA72-Y72</f>
        <v>0</v>
      </c>
    </row>
    <row r="73" spans="1:29" x14ac:dyDescent="0.3">
      <c r="A73" s="5">
        <v>60</v>
      </c>
      <c r="B73" s="5">
        <v>15</v>
      </c>
      <c r="C73" s="12">
        <f t="shared" si="61"/>
        <v>4</v>
      </c>
      <c r="D73" s="5" t="s">
        <v>217</v>
      </c>
      <c r="E73" s="69">
        <v>1</v>
      </c>
      <c r="F73" s="70">
        <v>1800</v>
      </c>
      <c r="G73" s="5">
        <v>1</v>
      </c>
      <c r="H73" s="12">
        <v>2.76</v>
      </c>
      <c r="I73" s="15">
        <f t="shared" si="62"/>
        <v>0</v>
      </c>
      <c r="J73">
        <v>4</v>
      </c>
      <c r="K73">
        <v>4</v>
      </c>
      <c r="L73" s="12">
        <v>4</v>
      </c>
      <c r="M73">
        <v>1</v>
      </c>
      <c r="N73">
        <v>1</v>
      </c>
      <c r="O73" s="12">
        <v>1</v>
      </c>
      <c r="P73" s="56">
        <f t="shared" si="63"/>
        <v>3</v>
      </c>
      <c r="Q73" s="17">
        <f t="shared" si="64"/>
        <v>3</v>
      </c>
      <c r="R73" s="18">
        <f t="shared" si="65"/>
        <v>0</v>
      </c>
      <c r="S73" s="12">
        <f t="shared" si="66"/>
        <v>0</v>
      </c>
      <c r="U73" s="4">
        <v>0</v>
      </c>
      <c r="V73">
        <v>0</v>
      </c>
      <c r="W73">
        <v>0</v>
      </c>
      <c r="X73">
        <v>1</v>
      </c>
      <c r="Y73" s="4">
        <f t="shared" ref="Y73:Y91" si="67">MAX(U73:X73)</f>
        <v>1</v>
      </c>
      <c r="Z73" s="4">
        <v>1</v>
      </c>
      <c r="AA73">
        <v>1</v>
      </c>
      <c r="AB73" s="4">
        <f t="shared" ref="AB73:AB91" si="68">Z73-Y73</f>
        <v>0</v>
      </c>
      <c r="AC73" s="40">
        <f t="shared" ref="AC73:AC91" si="69">AA73-Y73</f>
        <v>0</v>
      </c>
    </row>
    <row r="74" spans="1:29" x14ac:dyDescent="0.3">
      <c r="A74" s="5">
        <v>60</v>
      </c>
      <c r="B74" s="5">
        <v>15</v>
      </c>
      <c r="C74" s="12">
        <f t="shared" si="61"/>
        <v>4</v>
      </c>
      <c r="D74" s="5" t="s">
        <v>218</v>
      </c>
      <c r="E74" s="69">
        <v>1</v>
      </c>
      <c r="F74" s="70">
        <v>1800</v>
      </c>
      <c r="G74" s="5">
        <v>1</v>
      </c>
      <c r="H74" s="12">
        <v>4.55</v>
      </c>
      <c r="I74" s="15">
        <f t="shared" si="62"/>
        <v>0</v>
      </c>
      <c r="J74">
        <v>1</v>
      </c>
      <c r="K74">
        <v>1</v>
      </c>
      <c r="L74" s="12">
        <v>1</v>
      </c>
      <c r="M74">
        <v>1</v>
      </c>
      <c r="N74">
        <v>1</v>
      </c>
      <c r="O74" s="12">
        <v>1</v>
      </c>
      <c r="P74" s="56">
        <f t="shared" si="63"/>
        <v>0</v>
      </c>
      <c r="Q74" s="17">
        <f t="shared" si="64"/>
        <v>0</v>
      </c>
      <c r="R74" s="18">
        <f t="shared" si="65"/>
        <v>0</v>
      </c>
      <c r="S74" s="12">
        <f t="shared" si="66"/>
        <v>0</v>
      </c>
      <c r="U74" s="4">
        <v>0</v>
      </c>
      <c r="V74">
        <v>0</v>
      </c>
      <c r="W74">
        <v>0</v>
      </c>
      <c r="X74">
        <v>1</v>
      </c>
      <c r="Y74" s="4">
        <f t="shared" si="67"/>
        <v>1</v>
      </c>
      <c r="Z74" s="4">
        <v>1</v>
      </c>
      <c r="AA74">
        <v>1</v>
      </c>
      <c r="AB74" s="4">
        <f t="shared" si="68"/>
        <v>0</v>
      </c>
      <c r="AC74" s="40">
        <f t="shared" si="69"/>
        <v>0</v>
      </c>
    </row>
    <row r="75" spans="1:29" x14ac:dyDescent="0.3">
      <c r="A75" s="5">
        <v>60</v>
      </c>
      <c r="B75" s="5">
        <v>15</v>
      </c>
      <c r="C75" s="12">
        <f t="shared" si="61"/>
        <v>4</v>
      </c>
      <c r="D75" s="5" t="s">
        <v>219</v>
      </c>
      <c r="E75" s="18">
        <v>0</v>
      </c>
      <c r="F75" s="21">
        <v>2.0499999999999998</v>
      </c>
      <c r="G75" s="5">
        <v>0</v>
      </c>
      <c r="H75" s="12">
        <v>1.17</v>
      </c>
      <c r="I75" s="15">
        <f t="shared" si="62"/>
        <v>0</v>
      </c>
      <c r="J75">
        <v>0</v>
      </c>
      <c r="K75">
        <v>0</v>
      </c>
      <c r="L75" s="12">
        <v>0</v>
      </c>
      <c r="M75">
        <v>0</v>
      </c>
      <c r="N75">
        <v>0</v>
      </c>
      <c r="O75" s="12">
        <v>0</v>
      </c>
      <c r="P75" s="56">
        <f t="shared" si="63"/>
        <v>0</v>
      </c>
      <c r="Q75" s="17">
        <f t="shared" si="64"/>
        <v>0</v>
      </c>
      <c r="R75" s="18">
        <f t="shared" si="65"/>
        <v>0</v>
      </c>
      <c r="S75" s="12">
        <f t="shared" si="66"/>
        <v>0</v>
      </c>
      <c r="U75" s="4">
        <v>0</v>
      </c>
      <c r="V75">
        <v>0</v>
      </c>
      <c r="W75">
        <v>0</v>
      </c>
      <c r="X75">
        <v>0</v>
      </c>
      <c r="Y75" s="4">
        <f t="shared" si="67"/>
        <v>0</v>
      </c>
      <c r="Z75" s="4">
        <v>0</v>
      </c>
      <c r="AA75">
        <v>0</v>
      </c>
      <c r="AB75" s="4">
        <f t="shared" si="68"/>
        <v>0</v>
      </c>
      <c r="AC75" s="40">
        <f t="shared" si="69"/>
        <v>0</v>
      </c>
    </row>
    <row r="76" spans="1:29" x14ac:dyDescent="0.3">
      <c r="A76" s="5">
        <v>60</v>
      </c>
      <c r="B76" s="5">
        <v>15</v>
      </c>
      <c r="C76" s="12">
        <f t="shared" si="61"/>
        <v>4</v>
      </c>
      <c r="D76" s="5" t="s">
        <v>220</v>
      </c>
      <c r="E76" s="18">
        <v>0</v>
      </c>
      <c r="F76" s="21">
        <v>1.23</v>
      </c>
      <c r="G76" s="5">
        <v>0</v>
      </c>
      <c r="H76" s="12">
        <v>0.81</v>
      </c>
      <c r="I76" s="15">
        <f t="shared" si="62"/>
        <v>0</v>
      </c>
      <c r="J76">
        <v>0</v>
      </c>
      <c r="K76">
        <v>0</v>
      </c>
      <c r="L76" s="12">
        <v>0</v>
      </c>
      <c r="M76">
        <v>0</v>
      </c>
      <c r="N76">
        <v>0</v>
      </c>
      <c r="O76" s="12">
        <v>0</v>
      </c>
      <c r="P76" s="56">
        <f t="shared" si="63"/>
        <v>0</v>
      </c>
      <c r="Q76" s="17">
        <f t="shared" si="64"/>
        <v>0</v>
      </c>
      <c r="R76" s="18">
        <f t="shared" si="65"/>
        <v>0</v>
      </c>
      <c r="S76" s="12">
        <f t="shared" si="66"/>
        <v>0</v>
      </c>
      <c r="U76" s="4">
        <v>0</v>
      </c>
      <c r="V76">
        <v>0</v>
      </c>
      <c r="W76">
        <v>0</v>
      </c>
      <c r="X76">
        <v>0</v>
      </c>
      <c r="Y76" s="4">
        <f t="shared" si="67"/>
        <v>0</v>
      </c>
      <c r="Z76" s="4">
        <v>0</v>
      </c>
      <c r="AA76">
        <v>0</v>
      </c>
      <c r="AB76" s="4">
        <f t="shared" si="68"/>
        <v>0</v>
      </c>
      <c r="AC76" s="40">
        <f t="shared" si="69"/>
        <v>0</v>
      </c>
    </row>
    <row r="77" spans="1:29" x14ac:dyDescent="0.3">
      <c r="A77" s="5">
        <v>60</v>
      </c>
      <c r="B77" s="5">
        <v>15</v>
      </c>
      <c r="C77" s="12">
        <f t="shared" si="61"/>
        <v>4</v>
      </c>
      <c r="D77" s="5" t="s">
        <v>221</v>
      </c>
      <c r="E77" s="18">
        <v>0</v>
      </c>
      <c r="F77" s="21">
        <v>5.61</v>
      </c>
      <c r="G77" s="5">
        <v>0</v>
      </c>
      <c r="H77" s="12">
        <v>3.22</v>
      </c>
      <c r="I77" s="15">
        <f t="shared" si="62"/>
        <v>0</v>
      </c>
      <c r="J77">
        <v>0</v>
      </c>
      <c r="K77">
        <v>0</v>
      </c>
      <c r="L77" s="12">
        <v>0</v>
      </c>
      <c r="M77">
        <v>0</v>
      </c>
      <c r="N77">
        <v>0</v>
      </c>
      <c r="O77" s="12">
        <v>0</v>
      </c>
      <c r="P77" s="56">
        <f t="shared" si="63"/>
        <v>0</v>
      </c>
      <c r="Q77" s="17">
        <f t="shared" si="64"/>
        <v>0</v>
      </c>
      <c r="R77" s="18">
        <f t="shared" si="65"/>
        <v>0</v>
      </c>
      <c r="S77" s="12">
        <f t="shared" si="66"/>
        <v>0</v>
      </c>
      <c r="U77" s="4">
        <v>0</v>
      </c>
      <c r="V77">
        <v>0</v>
      </c>
      <c r="W77">
        <v>0</v>
      </c>
      <c r="X77">
        <v>0</v>
      </c>
      <c r="Y77" s="4">
        <f t="shared" si="67"/>
        <v>0</v>
      </c>
      <c r="Z77" s="4">
        <v>0</v>
      </c>
      <c r="AA77">
        <v>0</v>
      </c>
      <c r="AB77" s="4">
        <f t="shared" si="68"/>
        <v>0</v>
      </c>
      <c r="AC77" s="40">
        <f t="shared" si="69"/>
        <v>0</v>
      </c>
    </row>
    <row r="78" spans="1:29" x14ac:dyDescent="0.3">
      <c r="A78" s="5">
        <v>60</v>
      </c>
      <c r="B78" s="5">
        <v>15</v>
      </c>
      <c r="C78" s="12">
        <f t="shared" si="61"/>
        <v>4</v>
      </c>
      <c r="D78" s="5" t="s">
        <v>222</v>
      </c>
      <c r="E78" s="69">
        <v>1</v>
      </c>
      <c r="F78" s="70">
        <v>1800</v>
      </c>
      <c r="G78" s="5">
        <v>1</v>
      </c>
      <c r="H78" s="12">
        <v>5.07</v>
      </c>
      <c r="I78" s="15">
        <f t="shared" si="62"/>
        <v>0</v>
      </c>
      <c r="J78">
        <v>3</v>
      </c>
      <c r="K78">
        <v>3</v>
      </c>
      <c r="L78" s="12">
        <v>3</v>
      </c>
      <c r="M78">
        <v>1</v>
      </c>
      <c r="N78">
        <v>1</v>
      </c>
      <c r="O78" s="12">
        <v>1</v>
      </c>
      <c r="P78" s="56">
        <f t="shared" si="63"/>
        <v>2</v>
      </c>
      <c r="Q78" s="17">
        <f t="shared" si="64"/>
        <v>2</v>
      </c>
      <c r="R78" s="18">
        <f t="shared" si="65"/>
        <v>0</v>
      </c>
      <c r="S78" s="12">
        <f t="shared" si="66"/>
        <v>0</v>
      </c>
      <c r="U78" s="4">
        <v>0</v>
      </c>
      <c r="V78">
        <v>0</v>
      </c>
      <c r="W78">
        <v>0</v>
      </c>
      <c r="X78">
        <v>1</v>
      </c>
      <c r="Y78" s="4">
        <f t="shared" si="67"/>
        <v>1</v>
      </c>
      <c r="Z78" s="4">
        <v>1</v>
      </c>
      <c r="AA78">
        <v>1</v>
      </c>
      <c r="AB78" s="4">
        <f t="shared" si="68"/>
        <v>0</v>
      </c>
      <c r="AC78" s="40">
        <f t="shared" si="69"/>
        <v>0</v>
      </c>
    </row>
    <row r="79" spans="1:29" x14ac:dyDescent="0.3">
      <c r="A79" s="5">
        <v>60</v>
      </c>
      <c r="B79" s="5">
        <v>15</v>
      </c>
      <c r="C79" s="12">
        <f t="shared" si="61"/>
        <v>4</v>
      </c>
      <c r="D79" s="5" t="s">
        <v>223</v>
      </c>
      <c r="E79" s="18">
        <v>0</v>
      </c>
      <c r="F79" s="21">
        <v>1.04</v>
      </c>
      <c r="G79" s="5">
        <v>0</v>
      </c>
      <c r="H79" s="12">
        <v>1.31</v>
      </c>
      <c r="I79" s="15">
        <f t="shared" si="62"/>
        <v>0</v>
      </c>
      <c r="J79">
        <v>0</v>
      </c>
      <c r="K79">
        <v>0</v>
      </c>
      <c r="L79" s="12">
        <v>0</v>
      </c>
      <c r="M79">
        <v>0</v>
      </c>
      <c r="N79">
        <v>0</v>
      </c>
      <c r="O79" s="12">
        <v>0</v>
      </c>
      <c r="P79" s="56">
        <f t="shared" si="63"/>
        <v>0</v>
      </c>
      <c r="Q79" s="17">
        <f t="shared" si="64"/>
        <v>0</v>
      </c>
      <c r="R79" s="18">
        <f t="shared" si="65"/>
        <v>0</v>
      </c>
      <c r="S79" s="12">
        <f t="shared" si="66"/>
        <v>0</v>
      </c>
      <c r="U79" s="4">
        <v>0</v>
      </c>
      <c r="V79">
        <v>0</v>
      </c>
      <c r="W79">
        <v>0</v>
      </c>
      <c r="X79">
        <v>0</v>
      </c>
      <c r="Y79" s="4">
        <f t="shared" si="67"/>
        <v>0</v>
      </c>
      <c r="Z79" s="4">
        <v>0</v>
      </c>
      <c r="AA79">
        <v>0</v>
      </c>
      <c r="AB79" s="4">
        <f t="shared" si="68"/>
        <v>0</v>
      </c>
      <c r="AC79" s="40">
        <f t="shared" si="69"/>
        <v>0</v>
      </c>
    </row>
    <row r="80" spans="1:29" x14ac:dyDescent="0.3">
      <c r="A80" s="5">
        <v>60</v>
      </c>
      <c r="B80" s="5">
        <v>15</v>
      </c>
      <c r="C80" s="12">
        <f t="shared" si="61"/>
        <v>4</v>
      </c>
      <c r="D80" s="5" t="s">
        <v>224</v>
      </c>
      <c r="E80" s="18">
        <v>0</v>
      </c>
      <c r="F80" s="21">
        <v>6.21</v>
      </c>
      <c r="G80" s="5">
        <v>0</v>
      </c>
      <c r="H80" s="12">
        <v>1.46</v>
      </c>
      <c r="I80" s="15">
        <f t="shared" si="62"/>
        <v>0</v>
      </c>
      <c r="J80">
        <v>0</v>
      </c>
      <c r="K80">
        <v>0</v>
      </c>
      <c r="L80" s="12">
        <v>0</v>
      </c>
      <c r="M80">
        <v>0</v>
      </c>
      <c r="N80">
        <v>0</v>
      </c>
      <c r="O80" s="12">
        <v>0</v>
      </c>
      <c r="P80" s="56">
        <f t="shared" si="63"/>
        <v>0</v>
      </c>
      <c r="Q80" s="17">
        <f t="shared" si="64"/>
        <v>0</v>
      </c>
      <c r="R80" s="18">
        <f t="shared" si="65"/>
        <v>0</v>
      </c>
      <c r="S80" s="12">
        <f t="shared" si="66"/>
        <v>0</v>
      </c>
      <c r="U80" s="4">
        <v>0</v>
      </c>
      <c r="V80">
        <v>0</v>
      </c>
      <c r="W80">
        <v>0</v>
      </c>
      <c r="X80">
        <v>0</v>
      </c>
      <c r="Y80" s="4">
        <f t="shared" si="67"/>
        <v>0</v>
      </c>
      <c r="Z80" s="4">
        <v>0</v>
      </c>
      <c r="AA80">
        <v>0</v>
      </c>
      <c r="AB80" s="4">
        <f t="shared" si="68"/>
        <v>0</v>
      </c>
      <c r="AC80" s="40">
        <f t="shared" si="69"/>
        <v>0</v>
      </c>
    </row>
    <row r="81" spans="1:29" x14ac:dyDescent="0.3">
      <c r="A81" s="5">
        <v>60</v>
      </c>
      <c r="B81" s="5">
        <v>15</v>
      </c>
      <c r="C81" s="12">
        <f t="shared" si="61"/>
        <v>4</v>
      </c>
      <c r="D81" s="5" t="s">
        <v>225</v>
      </c>
      <c r="E81" s="18">
        <v>0</v>
      </c>
      <c r="F81" s="21">
        <v>1.38</v>
      </c>
      <c r="G81" s="5">
        <v>0</v>
      </c>
      <c r="H81" s="21">
        <v>0.9</v>
      </c>
      <c r="I81" s="15">
        <f t="shared" si="62"/>
        <v>0</v>
      </c>
      <c r="J81">
        <v>0</v>
      </c>
      <c r="K81">
        <v>0</v>
      </c>
      <c r="L81" s="12">
        <v>0</v>
      </c>
      <c r="M81">
        <v>0</v>
      </c>
      <c r="N81">
        <v>0</v>
      </c>
      <c r="O81" s="12">
        <v>0</v>
      </c>
      <c r="P81" s="56">
        <f t="shared" si="63"/>
        <v>0</v>
      </c>
      <c r="Q81" s="17">
        <f t="shared" si="64"/>
        <v>0</v>
      </c>
      <c r="R81" s="18">
        <f t="shared" si="65"/>
        <v>0</v>
      </c>
      <c r="S81" s="12">
        <f t="shared" si="66"/>
        <v>0</v>
      </c>
      <c r="U81" s="4">
        <v>0</v>
      </c>
      <c r="V81">
        <v>0</v>
      </c>
      <c r="W81">
        <v>0</v>
      </c>
      <c r="X81">
        <v>0</v>
      </c>
      <c r="Y81" s="4">
        <f t="shared" si="67"/>
        <v>0</v>
      </c>
      <c r="Z81" s="4">
        <v>0</v>
      </c>
      <c r="AA81">
        <v>0</v>
      </c>
      <c r="AB81" s="4">
        <f t="shared" si="68"/>
        <v>0</v>
      </c>
      <c r="AC81" s="40">
        <f t="shared" si="69"/>
        <v>0</v>
      </c>
    </row>
    <row r="82" spans="1:29" x14ac:dyDescent="0.3">
      <c r="A82" s="5">
        <v>60</v>
      </c>
      <c r="B82" s="5">
        <v>15</v>
      </c>
      <c r="C82" s="12">
        <f t="shared" si="61"/>
        <v>4</v>
      </c>
      <c r="D82" s="5" t="s">
        <v>226</v>
      </c>
      <c r="E82" s="69">
        <v>1</v>
      </c>
      <c r="F82" s="70">
        <v>1800</v>
      </c>
      <c r="G82" s="5">
        <v>2</v>
      </c>
      <c r="H82" s="12">
        <v>3.6</v>
      </c>
      <c r="I82" s="15">
        <f t="shared" si="62"/>
        <v>1</v>
      </c>
      <c r="J82">
        <v>3</v>
      </c>
      <c r="K82">
        <v>3</v>
      </c>
      <c r="L82" s="12">
        <v>3</v>
      </c>
      <c r="M82">
        <v>2</v>
      </c>
      <c r="N82">
        <v>2</v>
      </c>
      <c r="O82" s="12">
        <v>2</v>
      </c>
      <c r="P82" s="56">
        <f t="shared" si="63"/>
        <v>2</v>
      </c>
      <c r="Q82" s="17">
        <f t="shared" si="64"/>
        <v>2</v>
      </c>
      <c r="R82" s="18">
        <f t="shared" si="65"/>
        <v>0</v>
      </c>
      <c r="S82" s="12">
        <f t="shared" si="66"/>
        <v>0</v>
      </c>
      <c r="U82" s="4">
        <v>0</v>
      </c>
      <c r="V82">
        <v>0</v>
      </c>
      <c r="W82">
        <v>0</v>
      </c>
      <c r="X82">
        <v>2</v>
      </c>
      <c r="Y82" s="4">
        <f t="shared" si="67"/>
        <v>2</v>
      </c>
      <c r="Z82" s="4">
        <v>2</v>
      </c>
      <c r="AA82">
        <v>2</v>
      </c>
      <c r="AB82" s="4">
        <f t="shared" si="68"/>
        <v>0</v>
      </c>
      <c r="AC82" s="40">
        <f t="shared" si="69"/>
        <v>0</v>
      </c>
    </row>
    <row r="83" spans="1:29" x14ac:dyDescent="0.3">
      <c r="A83" s="5">
        <v>60</v>
      </c>
      <c r="B83" s="5">
        <v>15</v>
      </c>
      <c r="C83" s="12">
        <f t="shared" si="61"/>
        <v>4</v>
      </c>
      <c r="D83" s="5" t="s">
        <v>227</v>
      </c>
      <c r="E83" s="69">
        <v>1</v>
      </c>
      <c r="F83" s="70">
        <v>1800</v>
      </c>
      <c r="G83" s="5">
        <v>1</v>
      </c>
      <c r="H83" s="12">
        <v>2.29</v>
      </c>
      <c r="I83" s="15">
        <f t="shared" si="62"/>
        <v>0</v>
      </c>
      <c r="J83">
        <v>3</v>
      </c>
      <c r="K83">
        <v>3</v>
      </c>
      <c r="L83" s="12">
        <v>3</v>
      </c>
      <c r="M83">
        <v>1</v>
      </c>
      <c r="N83">
        <v>1</v>
      </c>
      <c r="O83" s="12">
        <v>1</v>
      </c>
      <c r="P83" s="56">
        <f t="shared" si="63"/>
        <v>2</v>
      </c>
      <c r="Q83" s="17">
        <f t="shared" si="64"/>
        <v>2</v>
      </c>
      <c r="R83" s="18">
        <f t="shared" si="65"/>
        <v>0</v>
      </c>
      <c r="S83" s="12">
        <f t="shared" si="66"/>
        <v>0</v>
      </c>
      <c r="U83" s="4">
        <v>0</v>
      </c>
      <c r="V83">
        <v>0</v>
      </c>
      <c r="W83">
        <v>0</v>
      </c>
      <c r="X83">
        <v>1</v>
      </c>
      <c r="Y83" s="4">
        <f t="shared" si="67"/>
        <v>1</v>
      </c>
      <c r="Z83" s="4">
        <v>1</v>
      </c>
      <c r="AA83">
        <v>1</v>
      </c>
      <c r="AB83" s="4">
        <f t="shared" si="68"/>
        <v>0</v>
      </c>
      <c r="AC83" s="40">
        <f t="shared" si="69"/>
        <v>0</v>
      </c>
    </row>
    <row r="84" spans="1:29" x14ac:dyDescent="0.3">
      <c r="A84" s="5">
        <v>60</v>
      </c>
      <c r="B84" s="5">
        <v>15</v>
      </c>
      <c r="C84" s="12">
        <f t="shared" si="61"/>
        <v>4</v>
      </c>
      <c r="D84" s="5" t="s">
        <v>228</v>
      </c>
      <c r="E84" s="18">
        <v>0</v>
      </c>
      <c r="F84" s="21">
        <v>1.7</v>
      </c>
      <c r="G84" s="5">
        <v>0</v>
      </c>
      <c r="H84" s="12">
        <v>1.1399999999999999</v>
      </c>
      <c r="I84" s="15">
        <f t="shared" si="62"/>
        <v>0</v>
      </c>
      <c r="J84">
        <v>0</v>
      </c>
      <c r="K84">
        <v>0</v>
      </c>
      <c r="L84" s="12">
        <v>0</v>
      </c>
      <c r="M84">
        <v>0</v>
      </c>
      <c r="N84">
        <v>0</v>
      </c>
      <c r="O84" s="12">
        <v>0</v>
      </c>
      <c r="P84" s="56">
        <f t="shared" si="63"/>
        <v>0</v>
      </c>
      <c r="Q84" s="17">
        <f t="shared" si="64"/>
        <v>0</v>
      </c>
      <c r="R84" s="18">
        <f t="shared" si="65"/>
        <v>0</v>
      </c>
      <c r="S84" s="12">
        <f t="shared" si="66"/>
        <v>0</v>
      </c>
      <c r="U84" s="4">
        <v>0</v>
      </c>
      <c r="V84">
        <v>0</v>
      </c>
      <c r="W84">
        <v>0</v>
      </c>
      <c r="X84">
        <v>0</v>
      </c>
      <c r="Y84" s="4">
        <f t="shared" si="67"/>
        <v>0</v>
      </c>
      <c r="Z84" s="4">
        <v>0</v>
      </c>
      <c r="AA84">
        <v>0</v>
      </c>
      <c r="AB84" s="4">
        <f t="shared" si="68"/>
        <v>0</v>
      </c>
      <c r="AC84" s="40">
        <f t="shared" si="69"/>
        <v>0</v>
      </c>
    </row>
    <row r="85" spans="1:29" x14ac:dyDescent="0.3">
      <c r="A85" s="5">
        <v>60</v>
      </c>
      <c r="B85" s="5">
        <v>15</v>
      </c>
      <c r="C85" s="12">
        <f t="shared" si="61"/>
        <v>4</v>
      </c>
      <c r="D85" s="5" t="s">
        <v>229</v>
      </c>
      <c r="E85" s="69">
        <v>1</v>
      </c>
      <c r="F85" s="70">
        <v>1800</v>
      </c>
      <c r="G85" s="5">
        <v>1</v>
      </c>
      <c r="H85" s="12">
        <v>8.8699999999999992</v>
      </c>
      <c r="I85" s="15">
        <f t="shared" si="62"/>
        <v>0</v>
      </c>
      <c r="J85">
        <v>3</v>
      </c>
      <c r="K85">
        <v>3</v>
      </c>
      <c r="L85" s="12">
        <v>3</v>
      </c>
      <c r="M85">
        <v>1</v>
      </c>
      <c r="N85">
        <v>1</v>
      </c>
      <c r="O85" s="12">
        <v>1</v>
      </c>
      <c r="P85" s="56">
        <f t="shared" si="63"/>
        <v>2</v>
      </c>
      <c r="Q85" s="17">
        <f t="shared" si="64"/>
        <v>2</v>
      </c>
      <c r="R85" s="18">
        <f t="shared" si="65"/>
        <v>0</v>
      </c>
      <c r="S85" s="12">
        <f t="shared" si="66"/>
        <v>0</v>
      </c>
      <c r="U85" s="4">
        <v>0</v>
      </c>
      <c r="V85">
        <v>0</v>
      </c>
      <c r="W85">
        <v>0</v>
      </c>
      <c r="X85">
        <v>1</v>
      </c>
      <c r="Y85" s="4">
        <f t="shared" si="67"/>
        <v>1</v>
      </c>
      <c r="Z85" s="4">
        <v>1</v>
      </c>
      <c r="AA85">
        <v>1</v>
      </c>
      <c r="AB85" s="4">
        <f t="shared" si="68"/>
        <v>0</v>
      </c>
      <c r="AC85" s="40">
        <f t="shared" si="69"/>
        <v>0</v>
      </c>
    </row>
    <row r="86" spans="1:29" x14ac:dyDescent="0.3">
      <c r="A86" s="5">
        <v>60</v>
      </c>
      <c r="B86" s="5">
        <v>15</v>
      </c>
      <c r="C86" s="12">
        <f t="shared" si="61"/>
        <v>4</v>
      </c>
      <c r="D86" s="5" t="s">
        <v>230</v>
      </c>
      <c r="E86" s="18">
        <v>0</v>
      </c>
      <c r="F86" s="21">
        <v>1.95</v>
      </c>
      <c r="G86" s="5">
        <v>0</v>
      </c>
      <c r="H86" s="12">
        <v>1.38</v>
      </c>
      <c r="I86" s="15">
        <f t="shared" si="62"/>
        <v>0</v>
      </c>
      <c r="J86">
        <v>0</v>
      </c>
      <c r="K86">
        <v>0</v>
      </c>
      <c r="L86" s="12">
        <v>0</v>
      </c>
      <c r="M86">
        <v>0</v>
      </c>
      <c r="N86">
        <v>0</v>
      </c>
      <c r="O86" s="12">
        <v>0</v>
      </c>
      <c r="P86" s="56">
        <f t="shared" si="63"/>
        <v>0</v>
      </c>
      <c r="Q86" s="17">
        <f t="shared" si="64"/>
        <v>0</v>
      </c>
      <c r="R86" s="18">
        <f t="shared" si="65"/>
        <v>0</v>
      </c>
      <c r="S86" s="12">
        <f t="shared" si="66"/>
        <v>0</v>
      </c>
      <c r="U86" s="4">
        <v>0</v>
      </c>
      <c r="V86">
        <v>0</v>
      </c>
      <c r="W86">
        <v>0</v>
      </c>
      <c r="X86">
        <v>0</v>
      </c>
      <c r="Y86" s="4">
        <f t="shared" si="67"/>
        <v>0</v>
      </c>
      <c r="Z86" s="4">
        <v>0</v>
      </c>
      <c r="AA86">
        <v>0</v>
      </c>
      <c r="AB86" s="4">
        <f t="shared" si="68"/>
        <v>0</v>
      </c>
      <c r="AC86" s="40">
        <f t="shared" si="69"/>
        <v>0</v>
      </c>
    </row>
    <row r="87" spans="1:29" x14ac:dyDescent="0.3">
      <c r="A87" s="5">
        <v>60</v>
      </c>
      <c r="B87" s="5">
        <v>15</v>
      </c>
      <c r="C87" s="12">
        <f t="shared" si="61"/>
        <v>4</v>
      </c>
      <c r="D87" s="5" t="s">
        <v>231</v>
      </c>
      <c r="E87" s="69">
        <v>1</v>
      </c>
      <c r="F87" s="70">
        <v>1800</v>
      </c>
      <c r="G87" s="5">
        <v>1</v>
      </c>
      <c r="H87" s="12">
        <v>4.16</v>
      </c>
      <c r="I87" s="15">
        <f t="shared" si="62"/>
        <v>0</v>
      </c>
      <c r="J87">
        <v>3</v>
      </c>
      <c r="K87">
        <v>3</v>
      </c>
      <c r="L87" s="12">
        <v>3</v>
      </c>
      <c r="M87">
        <v>1</v>
      </c>
      <c r="N87">
        <v>1</v>
      </c>
      <c r="O87" s="12">
        <v>1</v>
      </c>
      <c r="P87" s="56">
        <f t="shared" si="63"/>
        <v>2</v>
      </c>
      <c r="Q87" s="17">
        <f t="shared" si="64"/>
        <v>2</v>
      </c>
      <c r="R87" s="18">
        <f t="shared" si="65"/>
        <v>0</v>
      </c>
      <c r="S87" s="12">
        <f t="shared" si="66"/>
        <v>0</v>
      </c>
      <c r="U87" s="4">
        <v>0</v>
      </c>
      <c r="V87">
        <v>0</v>
      </c>
      <c r="W87">
        <v>0</v>
      </c>
      <c r="X87">
        <v>1</v>
      </c>
      <c r="Y87" s="4">
        <f t="shared" si="67"/>
        <v>1</v>
      </c>
      <c r="Z87" s="4">
        <v>1</v>
      </c>
      <c r="AA87">
        <v>1</v>
      </c>
      <c r="AB87" s="4">
        <f t="shared" si="68"/>
        <v>0</v>
      </c>
      <c r="AC87" s="40">
        <f t="shared" si="69"/>
        <v>0</v>
      </c>
    </row>
    <row r="88" spans="1:29" x14ac:dyDescent="0.3">
      <c r="A88" s="5">
        <v>60</v>
      </c>
      <c r="B88" s="5">
        <v>15</v>
      </c>
      <c r="C88" s="12">
        <f t="shared" si="61"/>
        <v>4</v>
      </c>
      <c r="D88" s="5" t="s">
        <v>232</v>
      </c>
      <c r="E88" s="69">
        <v>1</v>
      </c>
      <c r="F88" s="70">
        <v>1800</v>
      </c>
      <c r="G88" s="5">
        <v>1</v>
      </c>
      <c r="H88" s="12">
        <v>4.53</v>
      </c>
      <c r="I88" s="15">
        <f t="shared" si="62"/>
        <v>0</v>
      </c>
      <c r="J88">
        <v>1</v>
      </c>
      <c r="K88">
        <v>1</v>
      </c>
      <c r="L88" s="12">
        <v>1</v>
      </c>
      <c r="M88">
        <v>1</v>
      </c>
      <c r="N88">
        <v>1</v>
      </c>
      <c r="O88" s="12">
        <v>1</v>
      </c>
      <c r="P88" s="56">
        <f t="shared" si="63"/>
        <v>0</v>
      </c>
      <c r="Q88" s="17">
        <f t="shared" si="64"/>
        <v>0</v>
      </c>
      <c r="R88" s="18">
        <f t="shared" si="65"/>
        <v>0</v>
      </c>
      <c r="S88" s="12">
        <f t="shared" si="66"/>
        <v>0</v>
      </c>
      <c r="U88" s="4">
        <v>0</v>
      </c>
      <c r="V88">
        <v>0</v>
      </c>
      <c r="W88">
        <v>0</v>
      </c>
      <c r="X88">
        <v>1</v>
      </c>
      <c r="Y88" s="4">
        <f t="shared" si="67"/>
        <v>1</v>
      </c>
      <c r="Z88" s="4">
        <v>1</v>
      </c>
      <c r="AA88">
        <v>1</v>
      </c>
      <c r="AB88" s="4">
        <f t="shared" si="68"/>
        <v>0</v>
      </c>
      <c r="AC88" s="40">
        <f t="shared" si="69"/>
        <v>0</v>
      </c>
    </row>
    <row r="89" spans="1:29" x14ac:dyDescent="0.3">
      <c r="A89" s="5">
        <v>60</v>
      </c>
      <c r="B89" s="5">
        <v>15</v>
      </c>
      <c r="C89" s="12">
        <f t="shared" si="61"/>
        <v>4</v>
      </c>
      <c r="D89" s="5" t="s">
        <v>233</v>
      </c>
      <c r="E89" s="18">
        <v>0</v>
      </c>
      <c r="F89" s="21">
        <v>5.87</v>
      </c>
      <c r="G89" s="5">
        <v>0</v>
      </c>
      <c r="H89" s="12">
        <v>1.95</v>
      </c>
      <c r="I89" s="15">
        <f t="shared" si="62"/>
        <v>0</v>
      </c>
      <c r="J89">
        <v>0</v>
      </c>
      <c r="K89">
        <v>0</v>
      </c>
      <c r="L89" s="12">
        <v>0</v>
      </c>
      <c r="M89">
        <v>0</v>
      </c>
      <c r="N89">
        <v>0</v>
      </c>
      <c r="O89" s="12">
        <v>0</v>
      </c>
      <c r="P89" s="56">
        <f t="shared" si="63"/>
        <v>0</v>
      </c>
      <c r="Q89" s="17">
        <f t="shared" si="64"/>
        <v>0</v>
      </c>
      <c r="R89" s="18">
        <f t="shared" si="65"/>
        <v>0</v>
      </c>
      <c r="S89" s="12">
        <f t="shared" si="66"/>
        <v>0</v>
      </c>
      <c r="U89" s="4">
        <v>0</v>
      </c>
      <c r="V89">
        <v>0</v>
      </c>
      <c r="W89">
        <v>0</v>
      </c>
      <c r="X89">
        <v>0</v>
      </c>
      <c r="Y89" s="4">
        <f t="shared" si="67"/>
        <v>0</v>
      </c>
      <c r="Z89" s="4">
        <v>0</v>
      </c>
      <c r="AA89">
        <v>0</v>
      </c>
      <c r="AB89" s="4">
        <f t="shared" si="68"/>
        <v>0</v>
      </c>
      <c r="AC89" s="40">
        <f t="shared" si="69"/>
        <v>0</v>
      </c>
    </row>
    <row r="90" spans="1:29" x14ac:dyDescent="0.3">
      <c r="A90" s="5">
        <v>60</v>
      </c>
      <c r="B90" s="5">
        <v>15</v>
      </c>
      <c r="C90" s="12">
        <f t="shared" si="61"/>
        <v>4</v>
      </c>
      <c r="D90" s="5" t="s">
        <v>234</v>
      </c>
      <c r="E90" s="18">
        <v>0</v>
      </c>
      <c r="F90" s="21">
        <v>1.52</v>
      </c>
      <c r="G90" s="5">
        <v>0</v>
      </c>
      <c r="H90" s="12">
        <v>1.1499999999999999</v>
      </c>
      <c r="I90" s="15">
        <f t="shared" si="62"/>
        <v>0</v>
      </c>
      <c r="J90">
        <v>0</v>
      </c>
      <c r="K90">
        <v>0</v>
      </c>
      <c r="L90" s="12">
        <v>0</v>
      </c>
      <c r="M90">
        <v>0</v>
      </c>
      <c r="N90">
        <v>0</v>
      </c>
      <c r="O90" s="12">
        <v>0</v>
      </c>
      <c r="P90" s="56">
        <f t="shared" si="63"/>
        <v>0</v>
      </c>
      <c r="Q90" s="17">
        <f t="shared" si="64"/>
        <v>0</v>
      </c>
      <c r="R90" s="18">
        <f t="shared" si="65"/>
        <v>0</v>
      </c>
      <c r="S90" s="12">
        <f t="shared" si="66"/>
        <v>0</v>
      </c>
      <c r="U90" s="4">
        <v>0</v>
      </c>
      <c r="V90">
        <v>0</v>
      </c>
      <c r="W90">
        <v>0</v>
      </c>
      <c r="X90">
        <v>0</v>
      </c>
      <c r="Y90" s="4">
        <f t="shared" si="67"/>
        <v>0</v>
      </c>
      <c r="Z90" s="4">
        <v>0</v>
      </c>
      <c r="AA90">
        <v>0</v>
      </c>
      <c r="AB90" s="4">
        <f t="shared" si="68"/>
        <v>0</v>
      </c>
      <c r="AC90" s="40">
        <f t="shared" si="69"/>
        <v>0</v>
      </c>
    </row>
    <row r="91" spans="1:29" x14ac:dyDescent="0.3">
      <c r="A91" s="25">
        <v>60</v>
      </c>
      <c r="B91" s="25">
        <v>15</v>
      </c>
      <c r="C91" s="24">
        <f t="shared" si="61"/>
        <v>4</v>
      </c>
      <c r="D91" s="25" t="s">
        <v>235</v>
      </c>
      <c r="E91" s="23">
        <v>0</v>
      </c>
      <c r="F91" s="42">
        <v>1.1100000000000001</v>
      </c>
      <c r="G91" s="25">
        <v>0</v>
      </c>
      <c r="H91" s="24">
        <v>0.76</v>
      </c>
      <c r="I91" s="27">
        <f t="shared" si="62"/>
        <v>0</v>
      </c>
      <c r="J91" s="41">
        <v>0</v>
      </c>
      <c r="K91" s="25">
        <v>0</v>
      </c>
      <c r="L91" s="24">
        <v>0</v>
      </c>
      <c r="M91" s="25">
        <v>0</v>
      </c>
      <c r="N91" s="25">
        <v>0</v>
      </c>
      <c r="O91" s="24">
        <v>0</v>
      </c>
      <c r="P91" s="59">
        <f t="shared" si="63"/>
        <v>0</v>
      </c>
      <c r="Q91" s="59">
        <f t="shared" si="64"/>
        <v>0</v>
      </c>
      <c r="R91" s="23">
        <f t="shared" si="65"/>
        <v>0</v>
      </c>
      <c r="S91" s="24">
        <f t="shared" si="66"/>
        <v>0</v>
      </c>
      <c r="U91" s="75">
        <v>0</v>
      </c>
      <c r="V91" s="72">
        <v>0</v>
      </c>
      <c r="W91" s="72">
        <v>0</v>
      </c>
      <c r="X91" s="72">
        <v>0</v>
      </c>
      <c r="Y91" s="117">
        <f t="shared" si="67"/>
        <v>0</v>
      </c>
      <c r="Z91" s="75">
        <v>0</v>
      </c>
      <c r="AA91" s="73">
        <v>0</v>
      </c>
      <c r="AB91" s="75">
        <f t="shared" si="68"/>
        <v>0</v>
      </c>
      <c r="AC91" s="73">
        <f t="shared" si="69"/>
        <v>0</v>
      </c>
    </row>
    <row r="92" spans="1:29" x14ac:dyDescent="0.3">
      <c r="A92" s="5"/>
      <c r="B92" s="5"/>
      <c r="C92" s="5"/>
      <c r="D92" s="71"/>
      <c r="E92" s="56">
        <f t="shared" ref="E92:S92" si="70">SUM(E72:E91)</f>
        <v>10</v>
      </c>
      <c r="F92" s="31">
        <f t="shared" si="70"/>
        <v>16229.670000000004</v>
      </c>
      <c r="G92" s="56">
        <f t="shared" si="70"/>
        <v>12</v>
      </c>
      <c r="H92" s="31">
        <f t="shared" si="70"/>
        <v>57.7</v>
      </c>
      <c r="I92" s="60">
        <f t="shared" si="70"/>
        <v>2</v>
      </c>
      <c r="J92" s="18">
        <f t="shared" si="70"/>
        <v>25</v>
      </c>
      <c r="K92" s="56">
        <f t="shared" si="70"/>
        <v>25</v>
      </c>
      <c r="L92" s="19">
        <f t="shared" si="70"/>
        <v>25</v>
      </c>
      <c r="M92" s="18">
        <f t="shared" si="70"/>
        <v>13</v>
      </c>
      <c r="N92" s="56">
        <f t="shared" si="70"/>
        <v>13</v>
      </c>
      <c r="O92" s="19">
        <f t="shared" si="70"/>
        <v>13</v>
      </c>
      <c r="P92" s="18">
        <f t="shared" si="70"/>
        <v>15</v>
      </c>
      <c r="Q92" s="56">
        <f t="shared" si="70"/>
        <v>15</v>
      </c>
      <c r="R92" s="18">
        <f t="shared" si="70"/>
        <v>1</v>
      </c>
      <c r="S92" s="19">
        <f t="shared" si="70"/>
        <v>1</v>
      </c>
      <c r="U92" s="110">
        <f>SUM(U72:U91)</f>
        <v>0</v>
      </c>
      <c r="V92" s="106">
        <f t="shared" ref="V92" si="71">SUM(V72:V91)</f>
        <v>0</v>
      </c>
      <c r="W92" s="106">
        <f t="shared" ref="W92" si="72">SUM(W72:W91)</f>
        <v>0</v>
      </c>
      <c r="X92" s="106">
        <f t="shared" ref="X92" si="73">SUM(X72:X91)</f>
        <v>12</v>
      </c>
      <c r="Y92" s="110">
        <f t="shared" ref="Y92" si="74">SUM(Y72:Y91)</f>
        <v>12</v>
      </c>
      <c r="Z92" s="110">
        <f t="shared" ref="Z92" si="75">SUM(Z72:Z91)</f>
        <v>12</v>
      </c>
      <c r="AA92" s="106">
        <f t="shared" ref="AA92:AC92" si="76">SUM(AA72:AA91)</f>
        <v>12</v>
      </c>
      <c r="AB92" s="110">
        <f t="shared" si="76"/>
        <v>0</v>
      </c>
      <c r="AC92" s="106">
        <f t="shared" si="76"/>
        <v>0</v>
      </c>
    </row>
    <row r="93" spans="1:29" x14ac:dyDescent="0.3">
      <c r="A93" s="6"/>
      <c r="B93" s="6"/>
      <c r="C93" s="6"/>
      <c r="D93" s="9"/>
      <c r="E93" s="32">
        <f t="shared" ref="E93:S93" si="77">E92/20</f>
        <v>0.5</v>
      </c>
      <c r="F93" s="33">
        <f t="shared" si="77"/>
        <v>811.48350000000016</v>
      </c>
      <c r="G93" s="32">
        <f t="shared" si="77"/>
        <v>0.6</v>
      </c>
      <c r="H93" s="33">
        <f t="shared" si="77"/>
        <v>2.8850000000000002</v>
      </c>
      <c r="I93" s="22">
        <f t="shared" si="77"/>
        <v>0.1</v>
      </c>
      <c r="J93" s="25">
        <f t="shared" si="77"/>
        <v>1.25</v>
      </c>
      <c r="K93" s="25">
        <f t="shared" si="77"/>
        <v>1.25</v>
      </c>
      <c r="L93" s="24">
        <f t="shared" si="77"/>
        <v>1.25</v>
      </c>
      <c r="M93" s="25">
        <f t="shared" si="77"/>
        <v>0.65</v>
      </c>
      <c r="N93" s="25">
        <f t="shared" si="77"/>
        <v>0.65</v>
      </c>
      <c r="O93" s="24">
        <f t="shared" si="77"/>
        <v>0.65</v>
      </c>
      <c r="P93" s="139">
        <f t="shared" si="77"/>
        <v>0.75</v>
      </c>
      <c r="Q93" s="139">
        <f t="shared" si="77"/>
        <v>0.75</v>
      </c>
      <c r="R93" s="140">
        <f t="shared" si="77"/>
        <v>0.05</v>
      </c>
      <c r="S93" s="141">
        <f t="shared" si="77"/>
        <v>0.05</v>
      </c>
      <c r="U93" s="147">
        <f>U92/20</f>
        <v>0</v>
      </c>
      <c r="V93" s="146">
        <f t="shared" ref="V93" si="78">V92/20</f>
        <v>0</v>
      </c>
      <c r="W93" s="146">
        <f t="shared" ref="W93" si="79">W92/20</f>
        <v>0</v>
      </c>
      <c r="X93" s="154">
        <f t="shared" ref="X93" si="80">X92/20</f>
        <v>0.6</v>
      </c>
      <c r="Y93" s="157">
        <f t="shared" ref="Y93" si="81">Y92/20</f>
        <v>0.6</v>
      </c>
      <c r="Z93" s="111">
        <f t="shared" ref="Z93" si="82">Z92/20</f>
        <v>0.6</v>
      </c>
      <c r="AA93" s="105">
        <f t="shared" ref="AA93:AC93" si="83">AA92/20</f>
        <v>0.6</v>
      </c>
      <c r="AB93" s="155">
        <f t="shared" si="83"/>
        <v>0</v>
      </c>
      <c r="AC93" s="151">
        <f t="shared" si="83"/>
        <v>0</v>
      </c>
    </row>
    <row r="94" spans="1:29" x14ac:dyDescent="0.3">
      <c r="A94" s="37"/>
      <c r="B94" s="37"/>
      <c r="C94" s="37"/>
      <c r="D94" s="37"/>
      <c r="E94" s="36"/>
      <c r="F94" s="36"/>
      <c r="G94" s="36"/>
      <c r="H94" s="36"/>
      <c r="I94" s="37"/>
      <c r="J94" s="36"/>
      <c r="K94" s="36"/>
      <c r="L94" s="36"/>
      <c r="M94" s="36"/>
      <c r="N94" s="36"/>
      <c r="O94" s="36"/>
      <c r="P94" s="36"/>
      <c r="Q94" s="36"/>
      <c r="R94" s="36"/>
      <c r="S94" s="36"/>
      <c r="U94" s="36"/>
      <c r="V94" s="36"/>
      <c r="W94" s="36"/>
      <c r="X94" s="36"/>
      <c r="Y94" s="36"/>
      <c r="Z94" s="36"/>
      <c r="AA94" s="36"/>
      <c r="AB94" s="36"/>
      <c r="AC94" s="36"/>
    </row>
    <row r="95" spans="1:29" x14ac:dyDescent="0.3">
      <c r="A95" s="5">
        <v>60</v>
      </c>
      <c r="B95" s="5">
        <v>20</v>
      </c>
      <c r="C95" s="12">
        <f t="shared" ref="C95:C114" si="84">A95/B95</f>
        <v>3</v>
      </c>
      <c r="D95" s="5" t="s">
        <v>236</v>
      </c>
      <c r="E95" s="69">
        <v>1</v>
      </c>
      <c r="F95" s="70">
        <v>1800</v>
      </c>
      <c r="G95" s="5">
        <v>2</v>
      </c>
      <c r="H95" s="12">
        <v>2.87</v>
      </c>
      <c r="I95" s="15">
        <f t="shared" ref="I95:I114" si="85">G95-E95</f>
        <v>1</v>
      </c>
      <c r="J95">
        <v>3</v>
      </c>
      <c r="K95">
        <v>3</v>
      </c>
      <c r="L95" s="44">
        <v>3</v>
      </c>
      <c r="M95">
        <v>2</v>
      </c>
      <c r="N95">
        <v>2</v>
      </c>
      <c r="O95" s="44">
        <v>2</v>
      </c>
      <c r="P95" s="56">
        <f t="shared" ref="P95:P114" si="86">K95-E95</f>
        <v>2</v>
      </c>
      <c r="Q95" s="17">
        <f t="shared" ref="Q95:Q114" si="87">J95-E95</f>
        <v>2</v>
      </c>
      <c r="R95" s="11">
        <f t="shared" ref="R95:R114" si="88">N95-G95</f>
        <v>0</v>
      </c>
      <c r="S95" s="44">
        <f t="shared" ref="S95:S114" si="89">M95-G95</f>
        <v>0</v>
      </c>
      <c r="U95" s="4">
        <v>0</v>
      </c>
      <c r="V95">
        <v>0</v>
      </c>
      <c r="W95">
        <v>0</v>
      </c>
      <c r="X95">
        <v>2</v>
      </c>
      <c r="Y95" s="4">
        <f>MAX(U95:X95)</f>
        <v>2</v>
      </c>
      <c r="Z95" s="4">
        <v>2</v>
      </c>
      <c r="AA95">
        <v>2</v>
      </c>
      <c r="AB95" s="4">
        <f>Z95-Y95</f>
        <v>0</v>
      </c>
      <c r="AC95" s="40">
        <f>AA95-Y95</f>
        <v>0</v>
      </c>
    </row>
    <row r="96" spans="1:29" x14ac:dyDescent="0.3">
      <c r="A96" s="5">
        <v>60</v>
      </c>
      <c r="B96" s="5">
        <v>20</v>
      </c>
      <c r="C96" s="12">
        <f t="shared" si="84"/>
        <v>3</v>
      </c>
      <c r="D96" s="5" t="s">
        <v>237</v>
      </c>
      <c r="E96" s="81">
        <v>0</v>
      </c>
      <c r="F96" s="39">
        <v>2.4</v>
      </c>
      <c r="G96" s="5">
        <v>0</v>
      </c>
      <c r="H96" s="12">
        <v>0.81</v>
      </c>
      <c r="I96" s="15">
        <f t="shared" si="85"/>
        <v>0</v>
      </c>
      <c r="J96">
        <v>0</v>
      </c>
      <c r="K96">
        <v>0</v>
      </c>
      <c r="L96" s="40">
        <v>0</v>
      </c>
      <c r="M96">
        <v>0</v>
      </c>
      <c r="N96">
        <v>0</v>
      </c>
      <c r="O96" s="40">
        <v>0</v>
      </c>
      <c r="P96" s="56">
        <f t="shared" si="86"/>
        <v>0</v>
      </c>
      <c r="Q96" s="17">
        <f t="shared" si="87"/>
        <v>0</v>
      </c>
      <c r="R96" s="81">
        <f t="shared" si="88"/>
        <v>0</v>
      </c>
      <c r="S96" s="40">
        <f t="shared" si="89"/>
        <v>0</v>
      </c>
      <c r="U96" s="4">
        <v>0</v>
      </c>
      <c r="V96">
        <v>0</v>
      </c>
      <c r="W96">
        <v>0</v>
      </c>
      <c r="X96">
        <v>0</v>
      </c>
      <c r="Y96" s="4">
        <f t="shared" ref="Y96:Y114" si="90">MAX(U96:X96)</f>
        <v>0</v>
      </c>
      <c r="Z96" s="4">
        <v>0</v>
      </c>
      <c r="AA96">
        <v>0</v>
      </c>
      <c r="AB96" s="4">
        <f t="shared" ref="AB96:AB114" si="91">Z96-Y96</f>
        <v>0</v>
      </c>
      <c r="AC96" s="40">
        <f t="shared" ref="AC96:AC114" si="92">AA96-Y96</f>
        <v>0</v>
      </c>
    </row>
    <row r="97" spans="1:29" x14ac:dyDescent="0.3">
      <c r="A97" s="5">
        <v>60</v>
      </c>
      <c r="B97" s="5">
        <v>20</v>
      </c>
      <c r="C97" s="12">
        <f t="shared" si="84"/>
        <v>3</v>
      </c>
      <c r="D97" s="5" t="s">
        <v>238</v>
      </c>
      <c r="E97" s="81">
        <v>0</v>
      </c>
      <c r="F97" s="39">
        <v>1.41</v>
      </c>
      <c r="G97" s="5">
        <v>0</v>
      </c>
      <c r="H97" s="12">
        <v>0.67</v>
      </c>
      <c r="I97" s="15">
        <f t="shared" si="85"/>
        <v>0</v>
      </c>
      <c r="J97">
        <v>0</v>
      </c>
      <c r="K97">
        <v>0</v>
      </c>
      <c r="L97" s="40">
        <v>0</v>
      </c>
      <c r="M97">
        <v>0</v>
      </c>
      <c r="N97">
        <v>0</v>
      </c>
      <c r="O97" s="40">
        <v>0</v>
      </c>
      <c r="P97" s="56">
        <f t="shared" si="86"/>
        <v>0</v>
      </c>
      <c r="Q97" s="17">
        <f t="shared" si="87"/>
        <v>0</v>
      </c>
      <c r="R97" s="81">
        <f t="shared" si="88"/>
        <v>0</v>
      </c>
      <c r="S97" s="40">
        <f t="shared" si="89"/>
        <v>0</v>
      </c>
      <c r="U97" s="4">
        <v>0</v>
      </c>
      <c r="V97">
        <v>0</v>
      </c>
      <c r="W97">
        <v>0</v>
      </c>
      <c r="X97">
        <v>0</v>
      </c>
      <c r="Y97" s="4">
        <f t="shared" si="90"/>
        <v>0</v>
      </c>
      <c r="Z97" s="4">
        <v>0</v>
      </c>
      <c r="AA97">
        <v>0</v>
      </c>
      <c r="AB97" s="4">
        <f t="shared" si="91"/>
        <v>0</v>
      </c>
      <c r="AC97" s="40">
        <f t="shared" si="92"/>
        <v>0</v>
      </c>
    </row>
    <row r="98" spans="1:29" x14ac:dyDescent="0.3">
      <c r="A98" s="5">
        <v>60</v>
      </c>
      <c r="B98" s="5">
        <v>20</v>
      </c>
      <c r="C98" s="12">
        <f t="shared" si="84"/>
        <v>3</v>
      </c>
      <c r="D98" s="5" t="s">
        <v>239</v>
      </c>
      <c r="E98" s="18">
        <v>0</v>
      </c>
      <c r="F98" s="21">
        <v>0.92</v>
      </c>
      <c r="G98" s="5">
        <v>0</v>
      </c>
      <c r="H98" s="12">
        <v>0.82</v>
      </c>
      <c r="I98" s="15">
        <f t="shared" si="85"/>
        <v>0</v>
      </c>
      <c r="J98">
        <v>0</v>
      </c>
      <c r="K98">
        <v>0</v>
      </c>
      <c r="L98" s="40">
        <v>0</v>
      </c>
      <c r="M98">
        <v>0</v>
      </c>
      <c r="N98">
        <v>0</v>
      </c>
      <c r="O98" s="40">
        <v>0</v>
      </c>
      <c r="P98" s="56">
        <f t="shared" si="86"/>
        <v>0</v>
      </c>
      <c r="Q98" s="17">
        <f t="shared" si="87"/>
        <v>0</v>
      </c>
      <c r="R98" s="81">
        <f t="shared" si="88"/>
        <v>0</v>
      </c>
      <c r="S98" s="40">
        <f t="shared" si="89"/>
        <v>0</v>
      </c>
      <c r="U98" s="4">
        <v>0</v>
      </c>
      <c r="V98">
        <v>0</v>
      </c>
      <c r="W98">
        <v>0</v>
      </c>
      <c r="X98">
        <v>0</v>
      </c>
      <c r="Y98" s="4">
        <f t="shared" si="90"/>
        <v>0</v>
      </c>
      <c r="Z98" s="4">
        <v>0</v>
      </c>
      <c r="AA98">
        <v>0</v>
      </c>
      <c r="AB98" s="4">
        <f t="shared" si="91"/>
        <v>0</v>
      </c>
      <c r="AC98" s="40">
        <f t="shared" si="92"/>
        <v>0</v>
      </c>
    </row>
    <row r="99" spans="1:29" x14ac:dyDescent="0.3">
      <c r="A99" s="5">
        <v>60</v>
      </c>
      <c r="B99" s="5">
        <v>20</v>
      </c>
      <c r="C99" s="12">
        <f t="shared" si="84"/>
        <v>3</v>
      </c>
      <c r="D99" s="5" t="s">
        <v>240</v>
      </c>
      <c r="E99" s="18">
        <v>0</v>
      </c>
      <c r="F99" s="21">
        <v>0.83</v>
      </c>
      <c r="G99" s="5">
        <v>0</v>
      </c>
      <c r="H99" s="12">
        <v>0.81</v>
      </c>
      <c r="I99" s="15">
        <f t="shared" si="85"/>
        <v>0</v>
      </c>
      <c r="J99">
        <v>0</v>
      </c>
      <c r="K99">
        <v>0</v>
      </c>
      <c r="L99" s="40">
        <v>0</v>
      </c>
      <c r="M99">
        <v>0</v>
      </c>
      <c r="N99">
        <v>0</v>
      </c>
      <c r="O99" s="40">
        <v>0</v>
      </c>
      <c r="P99" s="56">
        <f t="shared" si="86"/>
        <v>0</v>
      </c>
      <c r="Q99" s="17">
        <f t="shared" si="87"/>
        <v>0</v>
      </c>
      <c r="R99" s="81">
        <f t="shared" si="88"/>
        <v>0</v>
      </c>
      <c r="S99" s="40">
        <f t="shared" si="89"/>
        <v>0</v>
      </c>
      <c r="U99" s="4">
        <v>0</v>
      </c>
      <c r="V99">
        <v>0</v>
      </c>
      <c r="W99">
        <v>0</v>
      </c>
      <c r="X99">
        <v>0</v>
      </c>
      <c r="Y99" s="4">
        <f t="shared" si="90"/>
        <v>0</v>
      </c>
      <c r="Z99" s="4">
        <v>0</v>
      </c>
      <c r="AA99">
        <v>0</v>
      </c>
      <c r="AB99" s="4">
        <f t="shared" si="91"/>
        <v>0</v>
      </c>
      <c r="AC99" s="40">
        <f t="shared" si="92"/>
        <v>0</v>
      </c>
    </row>
    <row r="100" spans="1:29" x14ac:dyDescent="0.3">
      <c r="A100" s="5">
        <v>60</v>
      </c>
      <c r="B100" s="5">
        <v>20</v>
      </c>
      <c r="C100" s="12">
        <f t="shared" si="84"/>
        <v>3</v>
      </c>
      <c r="D100" s="5" t="s">
        <v>241</v>
      </c>
      <c r="E100" s="18">
        <v>0</v>
      </c>
      <c r="F100" s="21">
        <v>0.53</v>
      </c>
      <c r="G100" s="5">
        <v>0</v>
      </c>
      <c r="H100" s="12">
        <v>0.69</v>
      </c>
      <c r="I100" s="15">
        <f t="shared" si="85"/>
        <v>0</v>
      </c>
      <c r="J100">
        <v>0</v>
      </c>
      <c r="K100">
        <v>0</v>
      </c>
      <c r="L100" s="40">
        <v>0</v>
      </c>
      <c r="M100">
        <v>0</v>
      </c>
      <c r="N100">
        <v>0</v>
      </c>
      <c r="O100" s="40">
        <v>0</v>
      </c>
      <c r="P100" s="56">
        <f t="shared" si="86"/>
        <v>0</v>
      </c>
      <c r="Q100" s="17">
        <f t="shared" si="87"/>
        <v>0</v>
      </c>
      <c r="R100" s="81">
        <f t="shared" si="88"/>
        <v>0</v>
      </c>
      <c r="S100" s="40">
        <f t="shared" si="89"/>
        <v>0</v>
      </c>
      <c r="U100" s="4">
        <v>0</v>
      </c>
      <c r="V100">
        <v>0</v>
      </c>
      <c r="W100">
        <v>0</v>
      </c>
      <c r="X100">
        <v>0</v>
      </c>
      <c r="Y100" s="4">
        <f t="shared" si="90"/>
        <v>0</v>
      </c>
      <c r="Z100" s="4">
        <v>0</v>
      </c>
      <c r="AA100">
        <v>0</v>
      </c>
      <c r="AB100" s="4">
        <f t="shared" si="91"/>
        <v>0</v>
      </c>
      <c r="AC100" s="40">
        <f t="shared" si="92"/>
        <v>0</v>
      </c>
    </row>
    <row r="101" spans="1:29" x14ac:dyDescent="0.3">
      <c r="A101" s="5">
        <v>60</v>
      </c>
      <c r="B101" s="5">
        <v>20</v>
      </c>
      <c r="C101" s="12">
        <f t="shared" si="84"/>
        <v>3</v>
      </c>
      <c r="D101" s="5" t="s">
        <v>242</v>
      </c>
      <c r="E101" s="81">
        <v>0</v>
      </c>
      <c r="F101" s="39">
        <v>1.93</v>
      </c>
      <c r="G101" s="5">
        <v>0</v>
      </c>
      <c r="H101" s="12">
        <v>1.04</v>
      </c>
      <c r="I101" s="15">
        <f t="shared" si="85"/>
        <v>0</v>
      </c>
      <c r="J101">
        <v>0</v>
      </c>
      <c r="K101">
        <v>0</v>
      </c>
      <c r="L101" s="40">
        <v>0</v>
      </c>
      <c r="M101">
        <v>0</v>
      </c>
      <c r="N101">
        <v>0</v>
      </c>
      <c r="O101" s="40">
        <v>0</v>
      </c>
      <c r="P101" s="56">
        <f t="shared" si="86"/>
        <v>0</v>
      </c>
      <c r="Q101" s="17">
        <f t="shared" si="87"/>
        <v>0</v>
      </c>
      <c r="R101" s="81">
        <f t="shared" si="88"/>
        <v>0</v>
      </c>
      <c r="S101" s="40">
        <f t="shared" si="89"/>
        <v>0</v>
      </c>
      <c r="U101" s="4">
        <v>0</v>
      </c>
      <c r="V101">
        <v>0</v>
      </c>
      <c r="W101">
        <v>0</v>
      </c>
      <c r="X101">
        <v>0</v>
      </c>
      <c r="Y101" s="4">
        <f t="shared" si="90"/>
        <v>0</v>
      </c>
      <c r="Z101" s="4">
        <v>0</v>
      </c>
      <c r="AA101">
        <v>0</v>
      </c>
      <c r="AB101" s="4">
        <f t="shared" si="91"/>
        <v>0</v>
      </c>
      <c r="AC101" s="40">
        <f t="shared" si="92"/>
        <v>0</v>
      </c>
    </row>
    <row r="102" spans="1:29" x14ac:dyDescent="0.3">
      <c r="A102" s="5">
        <v>60</v>
      </c>
      <c r="B102" s="5">
        <v>20</v>
      </c>
      <c r="C102" s="12">
        <f t="shared" si="84"/>
        <v>3</v>
      </c>
      <c r="D102" s="5" t="s">
        <v>243</v>
      </c>
      <c r="E102" s="18">
        <v>0</v>
      </c>
      <c r="F102" s="21">
        <v>0.6</v>
      </c>
      <c r="G102" s="5">
        <v>0</v>
      </c>
      <c r="H102" s="12">
        <v>0.72</v>
      </c>
      <c r="I102" s="15">
        <f t="shared" si="85"/>
        <v>0</v>
      </c>
      <c r="J102">
        <v>0</v>
      </c>
      <c r="K102">
        <v>0</v>
      </c>
      <c r="L102" s="40">
        <v>0</v>
      </c>
      <c r="M102">
        <v>0</v>
      </c>
      <c r="N102">
        <v>0</v>
      </c>
      <c r="O102" s="40">
        <v>0</v>
      </c>
      <c r="P102" s="56">
        <f t="shared" si="86"/>
        <v>0</v>
      </c>
      <c r="Q102" s="17">
        <f t="shared" si="87"/>
        <v>0</v>
      </c>
      <c r="R102" s="81">
        <f t="shared" si="88"/>
        <v>0</v>
      </c>
      <c r="S102" s="40">
        <f t="shared" si="89"/>
        <v>0</v>
      </c>
      <c r="U102" s="4">
        <v>0</v>
      </c>
      <c r="V102">
        <v>0</v>
      </c>
      <c r="W102">
        <v>0</v>
      </c>
      <c r="X102">
        <v>0</v>
      </c>
      <c r="Y102" s="4">
        <f t="shared" si="90"/>
        <v>0</v>
      </c>
      <c r="Z102" s="4">
        <v>0</v>
      </c>
      <c r="AA102">
        <v>0</v>
      </c>
      <c r="AB102" s="4">
        <f t="shared" si="91"/>
        <v>0</v>
      </c>
      <c r="AC102" s="40">
        <f t="shared" si="92"/>
        <v>0</v>
      </c>
    </row>
    <row r="103" spans="1:29" x14ac:dyDescent="0.3">
      <c r="A103" s="5">
        <v>60</v>
      </c>
      <c r="B103" s="5">
        <v>20</v>
      </c>
      <c r="C103" s="12">
        <f t="shared" si="84"/>
        <v>3</v>
      </c>
      <c r="D103" s="5" t="s">
        <v>244</v>
      </c>
      <c r="E103" s="18">
        <v>0</v>
      </c>
      <c r="F103" s="21">
        <v>0.67</v>
      </c>
      <c r="G103" s="5">
        <v>0</v>
      </c>
      <c r="H103" s="12">
        <v>0.76</v>
      </c>
      <c r="I103" s="15">
        <f t="shared" si="85"/>
        <v>0</v>
      </c>
      <c r="J103">
        <v>0</v>
      </c>
      <c r="K103">
        <v>0</v>
      </c>
      <c r="L103" s="40">
        <v>0</v>
      </c>
      <c r="M103">
        <v>0</v>
      </c>
      <c r="N103">
        <v>0</v>
      </c>
      <c r="O103" s="40">
        <v>0</v>
      </c>
      <c r="P103" s="56">
        <f t="shared" si="86"/>
        <v>0</v>
      </c>
      <c r="Q103" s="17">
        <f t="shared" si="87"/>
        <v>0</v>
      </c>
      <c r="R103" s="81">
        <f t="shared" si="88"/>
        <v>0</v>
      </c>
      <c r="S103" s="40">
        <f t="shared" si="89"/>
        <v>0</v>
      </c>
      <c r="U103" s="4">
        <v>0</v>
      </c>
      <c r="V103">
        <v>0</v>
      </c>
      <c r="W103">
        <v>0</v>
      </c>
      <c r="X103">
        <v>0</v>
      </c>
      <c r="Y103" s="4">
        <f t="shared" si="90"/>
        <v>0</v>
      </c>
      <c r="Z103" s="4">
        <v>0</v>
      </c>
      <c r="AA103">
        <v>0</v>
      </c>
      <c r="AB103" s="4">
        <f t="shared" si="91"/>
        <v>0</v>
      </c>
      <c r="AC103" s="40">
        <f t="shared" si="92"/>
        <v>0</v>
      </c>
    </row>
    <row r="104" spans="1:29" x14ac:dyDescent="0.3">
      <c r="A104" s="5">
        <v>60</v>
      </c>
      <c r="B104" s="5">
        <v>20</v>
      </c>
      <c r="C104" s="12">
        <f t="shared" si="84"/>
        <v>3</v>
      </c>
      <c r="D104" s="5" t="s">
        <v>245</v>
      </c>
      <c r="E104" s="18">
        <v>0</v>
      </c>
      <c r="F104" s="21">
        <v>0.48</v>
      </c>
      <c r="G104" s="5">
        <v>0</v>
      </c>
      <c r="H104" s="21">
        <v>0.69</v>
      </c>
      <c r="I104" s="15">
        <f t="shared" si="85"/>
        <v>0</v>
      </c>
      <c r="J104">
        <v>0</v>
      </c>
      <c r="K104">
        <v>0</v>
      </c>
      <c r="L104" s="40">
        <v>0</v>
      </c>
      <c r="M104">
        <v>0</v>
      </c>
      <c r="N104">
        <v>0</v>
      </c>
      <c r="O104" s="40">
        <v>0</v>
      </c>
      <c r="P104" s="56">
        <f t="shared" si="86"/>
        <v>0</v>
      </c>
      <c r="Q104" s="17">
        <f t="shared" si="87"/>
        <v>0</v>
      </c>
      <c r="R104" s="81">
        <f t="shared" si="88"/>
        <v>0</v>
      </c>
      <c r="S104" s="40">
        <f t="shared" si="89"/>
        <v>0</v>
      </c>
      <c r="U104" s="4">
        <v>0</v>
      </c>
      <c r="V104">
        <v>0</v>
      </c>
      <c r="W104">
        <v>0</v>
      </c>
      <c r="X104">
        <v>0</v>
      </c>
      <c r="Y104" s="4">
        <f t="shared" si="90"/>
        <v>0</v>
      </c>
      <c r="Z104" s="4">
        <v>0</v>
      </c>
      <c r="AA104">
        <v>0</v>
      </c>
      <c r="AB104" s="4">
        <f t="shared" si="91"/>
        <v>0</v>
      </c>
      <c r="AC104" s="40">
        <f t="shared" si="92"/>
        <v>0</v>
      </c>
    </row>
    <row r="105" spans="1:29" x14ac:dyDescent="0.3">
      <c r="A105" s="5">
        <v>60</v>
      </c>
      <c r="B105" s="5">
        <v>20</v>
      </c>
      <c r="C105" s="12">
        <f t="shared" si="84"/>
        <v>3</v>
      </c>
      <c r="D105" s="5" t="s">
        <v>246</v>
      </c>
      <c r="E105" s="69">
        <v>1</v>
      </c>
      <c r="F105" s="70">
        <v>1800</v>
      </c>
      <c r="G105" s="5">
        <v>1</v>
      </c>
      <c r="H105" s="12">
        <v>2.73</v>
      </c>
      <c r="I105" s="15">
        <f t="shared" si="85"/>
        <v>0</v>
      </c>
      <c r="J105">
        <v>1</v>
      </c>
      <c r="K105">
        <v>1</v>
      </c>
      <c r="L105" s="40">
        <v>1</v>
      </c>
      <c r="M105">
        <v>1</v>
      </c>
      <c r="N105">
        <v>1</v>
      </c>
      <c r="O105" s="40">
        <v>1</v>
      </c>
      <c r="P105" s="56">
        <f t="shared" si="86"/>
        <v>0</v>
      </c>
      <c r="Q105" s="17">
        <f t="shared" si="87"/>
        <v>0</v>
      </c>
      <c r="R105" s="81">
        <f t="shared" si="88"/>
        <v>0</v>
      </c>
      <c r="S105" s="40">
        <f t="shared" si="89"/>
        <v>0</v>
      </c>
      <c r="U105" s="4">
        <v>0</v>
      </c>
      <c r="V105">
        <v>0</v>
      </c>
      <c r="W105">
        <v>0</v>
      </c>
      <c r="X105">
        <v>1</v>
      </c>
      <c r="Y105" s="4">
        <f t="shared" si="90"/>
        <v>1</v>
      </c>
      <c r="Z105" s="4">
        <v>1</v>
      </c>
      <c r="AA105">
        <v>1</v>
      </c>
      <c r="AB105" s="4">
        <f t="shared" si="91"/>
        <v>0</v>
      </c>
      <c r="AC105" s="40">
        <f t="shared" si="92"/>
        <v>0</v>
      </c>
    </row>
    <row r="106" spans="1:29" x14ac:dyDescent="0.3">
      <c r="A106" s="5">
        <v>60</v>
      </c>
      <c r="B106" s="5">
        <v>20</v>
      </c>
      <c r="C106" s="12">
        <f t="shared" si="84"/>
        <v>3</v>
      </c>
      <c r="D106" s="5" t="s">
        <v>247</v>
      </c>
      <c r="E106" s="81">
        <v>0</v>
      </c>
      <c r="F106" s="39">
        <v>1.01</v>
      </c>
      <c r="G106" s="5">
        <v>0</v>
      </c>
      <c r="H106" s="12">
        <v>0.92</v>
      </c>
      <c r="I106" s="15">
        <f t="shared" si="85"/>
        <v>0</v>
      </c>
      <c r="J106">
        <v>0</v>
      </c>
      <c r="K106">
        <v>0</v>
      </c>
      <c r="L106" s="40">
        <v>0</v>
      </c>
      <c r="M106">
        <v>0</v>
      </c>
      <c r="N106">
        <v>0</v>
      </c>
      <c r="O106" s="40">
        <v>0</v>
      </c>
      <c r="P106" s="56">
        <f t="shared" si="86"/>
        <v>0</v>
      </c>
      <c r="Q106" s="17">
        <f t="shared" si="87"/>
        <v>0</v>
      </c>
      <c r="R106" s="81">
        <f t="shared" si="88"/>
        <v>0</v>
      </c>
      <c r="S106" s="40">
        <f t="shared" si="89"/>
        <v>0</v>
      </c>
      <c r="U106" s="4">
        <v>0</v>
      </c>
      <c r="V106">
        <v>0</v>
      </c>
      <c r="W106">
        <v>0</v>
      </c>
      <c r="X106">
        <v>0</v>
      </c>
      <c r="Y106" s="4">
        <f t="shared" si="90"/>
        <v>0</v>
      </c>
      <c r="Z106" s="4">
        <v>0</v>
      </c>
      <c r="AA106">
        <v>0</v>
      </c>
      <c r="AB106" s="4">
        <f t="shared" si="91"/>
        <v>0</v>
      </c>
      <c r="AC106" s="40">
        <f t="shared" si="92"/>
        <v>0</v>
      </c>
    </row>
    <row r="107" spans="1:29" x14ac:dyDescent="0.3">
      <c r="A107" s="5">
        <v>60</v>
      </c>
      <c r="B107" s="5">
        <v>20</v>
      </c>
      <c r="C107" s="12">
        <f t="shared" si="84"/>
        <v>3</v>
      </c>
      <c r="D107" s="5" t="s">
        <v>248</v>
      </c>
      <c r="E107" s="81">
        <v>0</v>
      </c>
      <c r="F107" s="39">
        <v>0.49</v>
      </c>
      <c r="G107" s="5">
        <v>0</v>
      </c>
      <c r="H107" s="12">
        <v>0.83</v>
      </c>
      <c r="I107" s="15">
        <f t="shared" si="85"/>
        <v>0</v>
      </c>
      <c r="J107">
        <v>0</v>
      </c>
      <c r="K107">
        <v>0</v>
      </c>
      <c r="L107" s="40">
        <v>0</v>
      </c>
      <c r="M107">
        <v>0</v>
      </c>
      <c r="N107">
        <v>0</v>
      </c>
      <c r="O107" s="40">
        <v>0</v>
      </c>
      <c r="P107" s="56">
        <f t="shared" si="86"/>
        <v>0</v>
      </c>
      <c r="Q107" s="17">
        <f t="shared" si="87"/>
        <v>0</v>
      </c>
      <c r="R107" s="81">
        <f t="shared" si="88"/>
        <v>0</v>
      </c>
      <c r="S107" s="40">
        <f t="shared" si="89"/>
        <v>0</v>
      </c>
      <c r="U107" s="4">
        <v>0</v>
      </c>
      <c r="V107">
        <v>0</v>
      </c>
      <c r="W107">
        <v>0</v>
      </c>
      <c r="X107">
        <v>0</v>
      </c>
      <c r="Y107" s="4">
        <f t="shared" si="90"/>
        <v>0</v>
      </c>
      <c r="Z107" s="4">
        <v>0</v>
      </c>
      <c r="AA107">
        <v>0</v>
      </c>
      <c r="AB107" s="4">
        <f t="shared" si="91"/>
        <v>0</v>
      </c>
      <c r="AC107" s="40">
        <f t="shared" si="92"/>
        <v>0</v>
      </c>
    </row>
    <row r="108" spans="1:29" x14ac:dyDescent="0.3">
      <c r="A108" s="5">
        <v>60</v>
      </c>
      <c r="B108" s="5">
        <v>20</v>
      </c>
      <c r="C108" s="12">
        <f t="shared" si="84"/>
        <v>3</v>
      </c>
      <c r="D108" s="5" t="s">
        <v>249</v>
      </c>
      <c r="E108" s="81">
        <v>0</v>
      </c>
      <c r="F108" s="39">
        <v>2.78</v>
      </c>
      <c r="G108" s="5">
        <v>0</v>
      </c>
      <c r="H108" s="12">
        <v>1.86</v>
      </c>
      <c r="I108" s="15">
        <f t="shared" si="85"/>
        <v>0</v>
      </c>
      <c r="J108">
        <v>0</v>
      </c>
      <c r="K108">
        <v>0</v>
      </c>
      <c r="L108" s="40">
        <v>0</v>
      </c>
      <c r="M108">
        <v>0</v>
      </c>
      <c r="N108">
        <v>0</v>
      </c>
      <c r="O108" s="40">
        <v>0</v>
      </c>
      <c r="P108" s="56">
        <f t="shared" si="86"/>
        <v>0</v>
      </c>
      <c r="Q108" s="17">
        <f t="shared" si="87"/>
        <v>0</v>
      </c>
      <c r="R108" s="81">
        <f t="shared" si="88"/>
        <v>0</v>
      </c>
      <c r="S108" s="40">
        <f t="shared" si="89"/>
        <v>0</v>
      </c>
      <c r="U108" s="4">
        <v>0</v>
      </c>
      <c r="V108">
        <v>0</v>
      </c>
      <c r="W108">
        <v>0</v>
      </c>
      <c r="X108">
        <v>0</v>
      </c>
      <c r="Y108" s="4">
        <f t="shared" si="90"/>
        <v>0</v>
      </c>
      <c r="Z108" s="4">
        <v>0</v>
      </c>
      <c r="AA108">
        <v>0</v>
      </c>
      <c r="AB108" s="4">
        <f t="shared" si="91"/>
        <v>0</v>
      </c>
      <c r="AC108" s="40">
        <f t="shared" si="92"/>
        <v>0</v>
      </c>
    </row>
    <row r="109" spans="1:29" x14ac:dyDescent="0.3">
      <c r="A109" s="5">
        <v>60</v>
      </c>
      <c r="B109" s="5">
        <v>20</v>
      </c>
      <c r="C109" s="12">
        <f t="shared" si="84"/>
        <v>3</v>
      </c>
      <c r="D109" s="5" t="s">
        <v>250</v>
      </c>
      <c r="E109" s="81">
        <v>0</v>
      </c>
      <c r="F109" s="39">
        <v>1.25</v>
      </c>
      <c r="G109" s="5">
        <v>0</v>
      </c>
      <c r="H109" s="12">
        <v>1.1599999999999999</v>
      </c>
      <c r="I109" s="15">
        <f t="shared" si="85"/>
        <v>0</v>
      </c>
      <c r="J109">
        <v>0</v>
      </c>
      <c r="K109">
        <v>0</v>
      </c>
      <c r="L109" s="40">
        <v>0</v>
      </c>
      <c r="M109">
        <v>0</v>
      </c>
      <c r="N109">
        <v>0</v>
      </c>
      <c r="O109" s="40">
        <v>0</v>
      </c>
      <c r="P109" s="56">
        <f t="shared" si="86"/>
        <v>0</v>
      </c>
      <c r="Q109" s="17">
        <f t="shared" si="87"/>
        <v>0</v>
      </c>
      <c r="R109" s="81">
        <f t="shared" si="88"/>
        <v>0</v>
      </c>
      <c r="S109" s="40">
        <f t="shared" si="89"/>
        <v>0</v>
      </c>
      <c r="U109" s="4">
        <v>0</v>
      </c>
      <c r="V109">
        <v>0</v>
      </c>
      <c r="W109">
        <v>0</v>
      </c>
      <c r="X109">
        <v>0</v>
      </c>
      <c r="Y109" s="4">
        <f t="shared" si="90"/>
        <v>0</v>
      </c>
      <c r="Z109" s="4">
        <v>0</v>
      </c>
      <c r="AA109">
        <v>0</v>
      </c>
      <c r="AB109" s="4">
        <f t="shared" si="91"/>
        <v>0</v>
      </c>
      <c r="AC109" s="40">
        <f t="shared" si="92"/>
        <v>0</v>
      </c>
    </row>
    <row r="110" spans="1:29" x14ac:dyDescent="0.3">
      <c r="A110" s="5">
        <v>60</v>
      </c>
      <c r="B110" s="5">
        <v>20</v>
      </c>
      <c r="C110" s="12">
        <f t="shared" si="84"/>
        <v>3</v>
      </c>
      <c r="D110" s="5" t="s">
        <v>251</v>
      </c>
      <c r="E110" s="81">
        <v>0</v>
      </c>
      <c r="F110" s="39">
        <v>1.05</v>
      </c>
      <c r="G110" s="5">
        <v>0</v>
      </c>
      <c r="H110" s="12">
        <v>1.06</v>
      </c>
      <c r="I110" s="15">
        <f t="shared" si="85"/>
        <v>0</v>
      </c>
      <c r="J110">
        <v>0</v>
      </c>
      <c r="K110">
        <v>0</v>
      </c>
      <c r="L110" s="40">
        <v>0</v>
      </c>
      <c r="M110">
        <v>0</v>
      </c>
      <c r="N110">
        <v>0</v>
      </c>
      <c r="O110" s="40">
        <v>0</v>
      </c>
      <c r="P110" s="56">
        <f t="shared" si="86"/>
        <v>0</v>
      </c>
      <c r="Q110" s="17">
        <f t="shared" si="87"/>
        <v>0</v>
      </c>
      <c r="R110" s="81">
        <f t="shared" si="88"/>
        <v>0</v>
      </c>
      <c r="S110" s="40">
        <f t="shared" si="89"/>
        <v>0</v>
      </c>
      <c r="U110" s="4">
        <v>0</v>
      </c>
      <c r="V110">
        <v>0</v>
      </c>
      <c r="W110">
        <v>0</v>
      </c>
      <c r="X110">
        <v>0</v>
      </c>
      <c r="Y110" s="4">
        <f t="shared" si="90"/>
        <v>0</v>
      </c>
      <c r="Z110" s="4">
        <v>0</v>
      </c>
      <c r="AA110">
        <v>0</v>
      </c>
      <c r="AB110" s="4">
        <f t="shared" si="91"/>
        <v>0</v>
      </c>
      <c r="AC110" s="40">
        <f t="shared" si="92"/>
        <v>0</v>
      </c>
    </row>
    <row r="111" spans="1:29" x14ac:dyDescent="0.3">
      <c r="A111" s="5">
        <v>60</v>
      </c>
      <c r="B111" s="5">
        <v>20</v>
      </c>
      <c r="C111" s="12">
        <f t="shared" si="84"/>
        <v>3</v>
      </c>
      <c r="D111" s="5" t="s">
        <v>252</v>
      </c>
      <c r="E111" s="69">
        <v>1</v>
      </c>
      <c r="F111" s="70">
        <v>1800</v>
      </c>
      <c r="G111" s="5">
        <v>1</v>
      </c>
      <c r="H111" s="12">
        <v>4.47</v>
      </c>
      <c r="I111" s="15">
        <f t="shared" si="85"/>
        <v>0</v>
      </c>
      <c r="J111">
        <v>1</v>
      </c>
      <c r="K111">
        <v>1</v>
      </c>
      <c r="L111" s="40">
        <v>1</v>
      </c>
      <c r="M111">
        <v>1</v>
      </c>
      <c r="N111">
        <v>1</v>
      </c>
      <c r="O111" s="40">
        <v>1</v>
      </c>
      <c r="P111" s="56">
        <f t="shared" si="86"/>
        <v>0</v>
      </c>
      <c r="Q111" s="17">
        <f t="shared" si="87"/>
        <v>0</v>
      </c>
      <c r="R111" s="81">
        <f t="shared" si="88"/>
        <v>0</v>
      </c>
      <c r="S111" s="40">
        <f t="shared" si="89"/>
        <v>0</v>
      </c>
      <c r="U111" s="4">
        <v>0</v>
      </c>
      <c r="V111">
        <v>0</v>
      </c>
      <c r="W111">
        <v>0</v>
      </c>
      <c r="X111">
        <v>1</v>
      </c>
      <c r="Y111" s="4">
        <f t="shared" si="90"/>
        <v>1</v>
      </c>
      <c r="Z111" s="4">
        <v>1</v>
      </c>
      <c r="AA111">
        <v>1</v>
      </c>
      <c r="AB111" s="4">
        <f t="shared" si="91"/>
        <v>0</v>
      </c>
      <c r="AC111" s="40">
        <f t="shared" si="92"/>
        <v>0</v>
      </c>
    </row>
    <row r="112" spans="1:29" x14ac:dyDescent="0.3">
      <c r="A112" s="5">
        <v>60</v>
      </c>
      <c r="B112" s="5">
        <v>20</v>
      </c>
      <c r="C112" s="12">
        <f t="shared" si="84"/>
        <v>3</v>
      </c>
      <c r="D112" s="5" t="s">
        <v>253</v>
      </c>
      <c r="E112" s="18">
        <v>0</v>
      </c>
      <c r="F112" s="21">
        <v>0.6</v>
      </c>
      <c r="G112" s="5">
        <v>0</v>
      </c>
      <c r="H112" s="12">
        <v>1.1100000000000001</v>
      </c>
      <c r="I112" s="15">
        <f t="shared" si="85"/>
        <v>0</v>
      </c>
      <c r="J112">
        <v>0</v>
      </c>
      <c r="K112">
        <v>0</v>
      </c>
      <c r="L112" s="40">
        <v>0</v>
      </c>
      <c r="M112">
        <v>0</v>
      </c>
      <c r="N112">
        <v>0</v>
      </c>
      <c r="O112" s="40">
        <v>0</v>
      </c>
      <c r="P112" s="56">
        <f t="shared" si="86"/>
        <v>0</v>
      </c>
      <c r="Q112" s="17">
        <f t="shared" si="87"/>
        <v>0</v>
      </c>
      <c r="R112" s="81">
        <f t="shared" si="88"/>
        <v>0</v>
      </c>
      <c r="S112" s="40">
        <f t="shared" si="89"/>
        <v>0</v>
      </c>
      <c r="U112" s="4">
        <v>0</v>
      </c>
      <c r="V112">
        <v>0</v>
      </c>
      <c r="W112">
        <v>0</v>
      </c>
      <c r="X112">
        <v>0</v>
      </c>
      <c r="Y112" s="4">
        <f t="shared" si="90"/>
        <v>0</v>
      </c>
      <c r="Z112" s="4">
        <v>0</v>
      </c>
      <c r="AA112">
        <v>0</v>
      </c>
      <c r="AB112" s="4">
        <f t="shared" si="91"/>
        <v>0</v>
      </c>
      <c r="AC112" s="40">
        <f t="shared" si="92"/>
        <v>0</v>
      </c>
    </row>
    <row r="113" spans="1:30" x14ac:dyDescent="0.3">
      <c r="A113" s="5">
        <v>60</v>
      </c>
      <c r="B113" s="5">
        <v>20</v>
      </c>
      <c r="C113" s="12">
        <f t="shared" si="84"/>
        <v>3</v>
      </c>
      <c r="D113" s="5" t="s">
        <v>254</v>
      </c>
      <c r="E113" s="18">
        <v>0</v>
      </c>
      <c r="F113" s="21">
        <v>0.51</v>
      </c>
      <c r="G113" s="5">
        <v>0</v>
      </c>
      <c r="H113" s="12">
        <v>0.62</v>
      </c>
      <c r="I113" s="15">
        <f t="shared" si="85"/>
        <v>0</v>
      </c>
      <c r="J113">
        <v>0</v>
      </c>
      <c r="K113">
        <v>0</v>
      </c>
      <c r="L113" s="40">
        <v>0</v>
      </c>
      <c r="M113">
        <v>0</v>
      </c>
      <c r="N113">
        <v>0</v>
      </c>
      <c r="O113" s="40">
        <v>0</v>
      </c>
      <c r="P113" s="56">
        <f t="shared" si="86"/>
        <v>0</v>
      </c>
      <c r="Q113" s="17">
        <f t="shared" si="87"/>
        <v>0</v>
      </c>
      <c r="R113" s="81">
        <f t="shared" si="88"/>
        <v>0</v>
      </c>
      <c r="S113" s="40">
        <f t="shared" si="89"/>
        <v>0</v>
      </c>
      <c r="U113" s="4">
        <v>0</v>
      </c>
      <c r="V113">
        <v>0</v>
      </c>
      <c r="W113">
        <v>0</v>
      </c>
      <c r="X113">
        <v>0</v>
      </c>
      <c r="Y113" s="4">
        <f t="shared" si="90"/>
        <v>0</v>
      </c>
      <c r="Z113" s="4">
        <v>0</v>
      </c>
      <c r="AA113">
        <v>0</v>
      </c>
      <c r="AB113" s="4">
        <f t="shared" si="91"/>
        <v>0</v>
      </c>
      <c r="AC113" s="40">
        <f t="shared" si="92"/>
        <v>0</v>
      </c>
    </row>
    <row r="114" spans="1:30" x14ac:dyDescent="0.3">
      <c r="A114" s="25">
        <v>60</v>
      </c>
      <c r="B114" s="25">
        <v>20</v>
      </c>
      <c r="C114" s="24">
        <f t="shared" si="84"/>
        <v>3</v>
      </c>
      <c r="D114" s="25" t="s">
        <v>255</v>
      </c>
      <c r="E114" s="23">
        <v>0</v>
      </c>
      <c r="F114" s="42">
        <v>1.1299999999999999</v>
      </c>
      <c r="G114" s="25">
        <v>0</v>
      </c>
      <c r="H114" s="24">
        <v>0.78</v>
      </c>
      <c r="I114" s="27">
        <f t="shared" si="85"/>
        <v>0</v>
      </c>
      <c r="J114" s="75">
        <v>0</v>
      </c>
      <c r="K114" s="72">
        <v>0</v>
      </c>
      <c r="L114" s="73">
        <v>0</v>
      </c>
      <c r="M114" s="72">
        <v>0</v>
      </c>
      <c r="N114" s="72">
        <v>0</v>
      </c>
      <c r="O114" s="73">
        <v>0</v>
      </c>
      <c r="P114" s="59">
        <f t="shared" si="86"/>
        <v>0</v>
      </c>
      <c r="Q114" s="59">
        <f t="shared" si="87"/>
        <v>0</v>
      </c>
      <c r="R114" s="91">
        <f t="shared" si="88"/>
        <v>0</v>
      </c>
      <c r="S114" s="73">
        <f t="shared" si="89"/>
        <v>0</v>
      </c>
      <c r="U114" s="75">
        <v>0</v>
      </c>
      <c r="V114" s="72">
        <v>0</v>
      </c>
      <c r="W114" s="72">
        <v>0</v>
      </c>
      <c r="X114" s="72">
        <v>0</v>
      </c>
      <c r="Y114" s="117">
        <f t="shared" si="90"/>
        <v>0</v>
      </c>
      <c r="Z114" s="75">
        <v>0</v>
      </c>
      <c r="AA114" s="73">
        <v>0</v>
      </c>
      <c r="AB114" s="75">
        <f t="shared" si="91"/>
        <v>0</v>
      </c>
      <c r="AC114" s="73">
        <f t="shared" si="92"/>
        <v>0</v>
      </c>
    </row>
    <row r="115" spans="1:30" x14ac:dyDescent="0.3">
      <c r="A115" s="5"/>
      <c r="B115" s="5"/>
      <c r="C115" s="5"/>
      <c r="D115" s="71"/>
      <c r="E115" s="56">
        <f t="shared" ref="E115:O115" si="93">SUM(E95:E114)</f>
        <v>3</v>
      </c>
      <c r="F115" s="31">
        <f t="shared" si="93"/>
        <v>5418.5900000000011</v>
      </c>
      <c r="G115" s="56">
        <f t="shared" si="93"/>
        <v>4</v>
      </c>
      <c r="H115" s="31">
        <f t="shared" si="93"/>
        <v>25.419999999999998</v>
      </c>
      <c r="I115" s="60">
        <f t="shared" si="93"/>
        <v>1</v>
      </c>
      <c r="J115" s="18">
        <f t="shared" si="93"/>
        <v>5</v>
      </c>
      <c r="K115" s="56">
        <f t="shared" si="93"/>
        <v>5</v>
      </c>
      <c r="L115" s="19">
        <f t="shared" si="93"/>
        <v>5</v>
      </c>
      <c r="M115" s="18">
        <f t="shared" si="93"/>
        <v>4</v>
      </c>
      <c r="N115" s="56">
        <f t="shared" si="93"/>
        <v>4</v>
      </c>
      <c r="O115" s="19">
        <f t="shared" si="93"/>
        <v>4</v>
      </c>
      <c r="P115" s="81">
        <f t="shared" ref="P115" si="94">SUM(P95:P114)</f>
        <v>2</v>
      </c>
      <c r="Q115" s="56">
        <f t="shared" ref="Q115" si="95">SUM(Q95:Q114)</f>
        <v>2</v>
      </c>
      <c r="R115" s="81">
        <f t="shared" ref="R115" si="96">SUM(R95:R114)</f>
        <v>0</v>
      </c>
      <c r="S115" s="19">
        <f t="shared" ref="S115" si="97">SUM(S95:S114)</f>
        <v>0</v>
      </c>
      <c r="U115" s="110">
        <f>SUM(U95:U114)</f>
        <v>0</v>
      </c>
      <c r="V115" s="106">
        <f t="shared" ref="V115" si="98">SUM(V95:V114)</f>
        <v>0</v>
      </c>
      <c r="W115" s="106">
        <f t="shared" ref="W115" si="99">SUM(W95:W114)</f>
        <v>0</v>
      </c>
      <c r="X115" s="106">
        <f t="shared" ref="X115" si="100">SUM(X95:X114)</f>
        <v>4</v>
      </c>
      <c r="Y115" s="110">
        <f t="shared" ref="Y115" si="101">SUM(Y95:Y114)</f>
        <v>4</v>
      </c>
      <c r="Z115" s="110">
        <f t="shared" ref="Z115" si="102">SUM(Z95:Z114)</f>
        <v>4</v>
      </c>
      <c r="AA115" s="106">
        <f t="shared" ref="AA115:AC115" si="103">SUM(AA95:AA114)</f>
        <v>4</v>
      </c>
      <c r="AB115" s="110">
        <f t="shared" si="103"/>
        <v>0</v>
      </c>
      <c r="AC115" s="106">
        <f t="shared" si="103"/>
        <v>0</v>
      </c>
      <c r="AD115" s="4"/>
    </row>
    <row r="116" spans="1:30" x14ac:dyDescent="0.3">
      <c r="A116" s="6"/>
      <c r="B116" s="6"/>
      <c r="C116" s="6"/>
      <c r="D116" s="9"/>
      <c r="E116" s="32">
        <f t="shared" ref="E116:O116" si="104">E115/20</f>
        <v>0.15</v>
      </c>
      <c r="F116" s="33">
        <f t="shared" si="104"/>
        <v>270.92950000000008</v>
      </c>
      <c r="G116" s="32">
        <f t="shared" si="104"/>
        <v>0.2</v>
      </c>
      <c r="H116" s="33">
        <f t="shared" si="104"/>
        <v>1.2709999999999999</v>
      </c>
      <c r="I116" s="22">
        <f t="shared" si="104"/>
        <v>0.05</v>
      </c>
      <c r="J116" s="25">
        <f t="shared" si="104"/>
        <v>0.25</v>
      </c>
      <c r="K116" s="25">
        <f t="shared" si="104"/>
        <v>0.25</v>
      </c>
      <c r="L116" s="24">
        <f t="shared" si="104"/>
        <v>0.25</v>
      </c>
      <c r="M116" s="25">
        <f t="shared" si="104"/>
        <v>0.2</v>
      </c>
      <c r="N116" s="25">
        <f t="shared" si="104"/>
        <v>0.2</v>
      </c>
      <c r="O116" s="24">
        <f t="shared" si="104"/>
        <v>0.2</v>
      </c>
      <c r="P116" s="144">
        <f t="shared" ref="P116" si="105">P115/20</f>
        <v>0.1</v>
      </c>
      <c r="Q116" s="144">
        <f t="shared" ref="Q116" si="106">Q115/20</f>
        <v>0.1</v>
      </c>
      <c r="R116" s="140">
        <f t="shared" ref="R116" si="107">R115/20</f>
        <v>0</v>
      </c>
      <c r="S116" s="141">
        <f t="shared" ref="S116" si="108">S115/20</f>
        <v>0</v>
      </c>
      <c r="U116" s="147">
        <f>U115/20</f>
        <v>0</v>
      </c>
      <c r="V116" s="146">
        <f t="shared" ref="V116" si="109">V115/20</f>
        <v>0</v>
      </c>
      <c r="W116" s="146">
        <f t="shared" ref="W116" si="110">W115/20</f>
        <v>0</v>
      </c>
      <c r="X116" s="154">
        <f t="shared" ref="X116" si="111">X115/20</f>
        <v>0.2</v>
      </c>
      <c r="Y116" s="157">
        <f t="shared" ref="Y116" si="112">Y115/20</f>
        <v>0.2</v>
      </c>
      <c r="Z116" s="111">
        <f t="shared" ref="Z116" si="113">Z115/20</f>
        <v>0.2</v>
      </c>
      <c r="AA116" s="105">
        <f t="shared" ref="AA116:AC116" si="114">AA115/20</f>
        <v>0.2</v>
      </c>
      <c r="AB116" s="155">
        <f t="shared" si="114"/>
        <v>0</v>
      </c>
      <c r="AC116" s="151">
        <f t="shared" si="114"/>
        <v>0</v>
      </c>
    </row>
    <row r="118" spans="1:30" x14ac:dyDescent="0.3">
      <c r="R118" s="98">
        <f t="shared" ref="R118:S118" si="115">(R24+R47+R70+R93+R116)/5</f>
        <v>0.82</v>
      </c>
      <c r="S118" s="98">
        <f t="shared" si="115"/>
        <v>1.8</v>
      </c>
      <c r="Y118" s="98">
        <f>(Y24+Y47+Y70+Y93+Y116)/5</f>
        <v>3.94</v>
      </c>
      <c r="AB118" s="98">
        <f t="shared" ref="AB118:AC118" si="116">(AB24+AB47+AB70+AB93+AB116)/5</f>
        <v>0.05</v>
      </c>
      <c r="AC118" s="98">
        <f t="shared" si="116"/>
        <v>0.12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1"/>
  <sheetViews>
    <sheetView zoomScaleNormal="100" workbookViewId="0">
      <pane xSplit="4" ySplit="2" topLeftCell="E189" activePane="bottomRight" state="frozen"/>
      <selection pane="topRight" activeCell="E1" sqref="E1"/>
      <selection pane="bottomLeft" activeCell="A3" sqref="A3"/>
      <selection pane="bottomRight" activeCell="A18" sqref="A18"/>
    </sheetView>
  </sheetViews>
  <sheetFormatPr baseColWidth="10" defaultColWidth="8.77734375" defaultRowHeight="14.4" x14ac:dyDescent="0.3"/>
  <cols>
    <col min="1" max="3" width="4.44140625" style="1"/>
    <col min="4" max="4" width="7.109375" style="2"/>
    <col min="5" max="5" width="6.109375"/>
    <col min="6" max="6" width="7.77734375"/>
    <col min="7" max="7" width="6.6640625" customWidth="1"/>
    <col min="8" max="8" width="7.6640625"/>
    <col min="9" max="9" width="9.33203125" style="1" customWidth="1"/>
    <col min="10" max="15" width="6.109375"/>
    <col min="16" max="16" width="6.77734375" customWidth="1"/>
    <col min="17" max="17" width="7.109375" style="5" customWidth="1"/>
    <col min="18" max="18" width="6.109375"/>
    <col min="19" max="19" width="6.77734375" customWidth="1"/>
    <col min="20" max="20" width="4.33203125" customWidth="1"/>
    <col min="21" max="27" width="5.77734375" customWidth="1"/>
    <col min="28" max="31" width="6.77734375" style="61" customWidth="1"/>
  </cols>
  <sheetData>
    <row r="1" spans="1:31" x14ac:dyDescent="0.3">
      <c r="A1"/>
      <c r="B1"/>
      <c r="C1"/>
      <c r="E1" s="78"/>
      <c r="F1" s="5"/>
      <c r="I1"/>
      <c r="J1" t="s">
        <v>0</v>
      </c>
      <c r="M1" t="s">
        <v>1</v>
      </c>
      <c r="Q1"/>
    </row>
    <row r="2" spans="1:31" x14ac:dyDescent="0.3">
      <c r="A2" s="6" t="s">
        <v>2</v>
      </c>
      <c r="B2" s="6" t="s">
        <v>3</v>
      </c>
      <c r="C2" s="6" t="s">
        <v>4</v>
      </c>
      <c r="D2" s="8" t="s">
        <v>5</v>
      </c>
      <c r="E2" s="76" t="s">
        <v>6</v>
      </c>
      <c r="F2" s="53"/>
      <c r="G2" s="6" t="s">
        <v>7</v>
      </c>
      <c r="H2" s="9"/>
      <c r="I2" s="9" t="s">
        <v>8</v>
      </c>
      <c r="J2" s="8" t="s">
        <v>9</v>
      </c>
      <c r="K2" s="6" t="s">
        <v>10</v>
      </c>
      <c r="L2" s="9" t="s">
        <v>11</v>
      </c>
      <c r="M2" s="8" t="s">
        <v>9</v>
      </c>
      <c r="N2" s="6" t="s">
        <v>10</v>
      </c>
      <c r="O2" s="9" t="s">
        <v>11</v>
      </c>
      <c r="P2" s="8" t="s">
        <v>12</v>
      </c>
      <c r="Q2" s="6" t="s">
        <v>13</v>
      </c>
      <c r="R2" s="8" t="s">
        <v>14</v>
      </c>
      <c r="S2" s="9" t="s">
        <v>15</v>
      </c>
      <c r="T2" s="6"/>
      <c r="U2" s="4" t="s">
        <v>316</v>
      </c>
      <c r="V2" s="61" t="s">
        <v>317</v>
      </c>
      <c r="W2" s="61" t="s">
        <v>318</v>
      </c>
      <c r="X2" s="61" t="s">
        <v>320</v>
      </c>
      <c r="Y2" s="122" t="s">
        <v>319</v>
      </c>
      <c r="Z2" s="122" t="s">
        <v>321</v>
      </c>
      <c r="AA2" s="1" t="s">
        <v>322</v>
      </c>
      <c r="AB2" s="123" t="s">
        <v>323</v>
      </c>
      <c r="AC2" s="113" t="s">
        <v>324</v>
      </c>
      <c r="AD2" s="130" t="s">
        <v>325</v>
      </c>
      <c r="AE2" s="131" t="s">
        <v>326</v>
      </c>
    </row>
    <row r="3" spans="1:31" x14ac:dyDescent="0.3">
      <c r="A3">
        <v>120</v>
      </c>
      <c r="B3">
        <v>5</v>
      </c>
      <c r="C3">
        <f>'n=120,2h'!A3/'n=120,2h'!B3</f>
        <v>24</v>
      </c>
      <c r="D3" s="124" t="s">
        <v>96</v>
      </c>
      <c r="E3" s="28">
        <v>21</v>
      </c>
      <c r="F3" s="12">
        <v>1.86</v>
      </c>
      <c r="G3" s="16">
        <v>66</v>
      </c>
      <c r="H3" s="38">
        <v>103.39</v>
      </c>
      <c r="I3" s="46">
        <f t="shared" ref="I3:I22" si="0">G3-E3</f>
        <v>45</v>
      </c>
      <c r="J3" s="55">
        <v>362</v>
      </c>
      <c r="K3" s="55">
        <v>307</v>
      </c>
      <c r="L3" s="44">
        <v>347</v>
      </c>
      <c r="M3" s="55">
        <v>189</v>
      </c>
      <c r="N3" s="55">
        <v>133</v>
      </c>
      <c r="O3">
        <v>162</v>
      </c>
      <c r="P3" s="17">
        <f t="shared" ref="P3:P22" si="1">K3-E3</f>
        <v>286</v>
      </c>
      <c r="Q3" s="56">
        <f t="shared" ref="Q3:Q22" si="2">J3-E3</f>
        <v>341</v>
      </c>
      <c r="R3" s="82">
        <f t="shared" ref="R3:R22" si="3">N3-G3</f>
        <v>67</v>
      </c>
      <c r="S3" s="12">
        <f t="shared" ref="S3:S22" si="4">M3-G3</f>
        <v>123</v>
      </c>
      <c r="U3" s="4">
        <v>17</v>
      </c>
      <c r="V3" s="61">
        <v>21</v>
      </c>
      <c r="W3" s="61">
        <v>56</v>
      </c>
      <c r="X3" s="61">
        <v>66</v>
      </c>
      <c r="Y3" s="4">
        <f>MAX(U3:X3)</f>
        <v>66</v>
      </c>
      <c r="Z3" s="4">
        <v>70</v>
      </c>
      <c r="AA3" s="61">
        <v>84</v>
      </c>
      <c r="AB3" s="4">
        <f>Z3-Y3</f>
        <v>4</v>
      </c>
      <c r="AC3" s="40">
        <f>AA3-Y3</f>
        <v>18</v>
      </c>
      <c r="AD3" s="78">
        <f>N3-Y3</f>
        <v>67</v>
      </c>
      <c r="AE3" s="40">
        <f>M3-Y3</f>
        <v>123</v>
      </c>
    </row>
    <row r="4" spans="1:31" x14ac:dyDescent="0.3">
      <c r="A4">
        <v>120</v>
      </c>
      <c r="B4">
        <v>5</v>
      </c>
      <c r="C4">
        <f>'n=120,2h'!A4/'n=120,2h'!B4</f>
        <v>24</v>
      </c>
      <c r="D4" s="124" t="s">
        <v>97</v>
      </c>
      <c r="E4" s="56">
        <v>20</v>
      </c>
      <c r="F4" s="12">
        <v>7.98</v>
      </c>
      <c r="G4" s="5">
        <v>56</v>
      </c>
      <c r="H4" s="12">
        <v>28.38</v>
      </c>
      <c r="I4" s="83">
        <f t="shared" si="0"/>
        <v>36</v>
      </c>
      <c r="J4" s="55">
        <v>263</v>
      </c>
      <c r="K4" s="55">
        <v>279</v>
      </c>
      <c r="L4" s="40">
        <v>330</v>
      </c>
      <c r="M4" s="55">
        <v>201</v>
      </c>
      <c r="N4" s="55">
        <v>138</v>
      </c>
      <c r="O4">
        <v>178</v>
      </c>
      <c r="P4" s="18">
        <f t="shared" si="1"/>
        <v>259</v>
      </c>
      <c r="Q4" s="56">
        <f t="shared" si="2"/>
        <v>243</v>
      </c>
      <c r="R4" s="4">
        <f t="shared" si="3"/>
        <v>82</v>
      </c>
      <c r="S4" s="12">
        <f t="shared" si="4"/>
        <v>145</v>
      </c>
      <c r="U4" s="4">
        <v>12</v>
      </c>
      <c r="V4" s="61">
        <v>20</v>
      </c>
      <c r="W4" s="61">
        <v>48</v>
      </c>
      <c r="X4" s="61">
        <v>56</v>
      </c>
      <c r="Y4" s="4">
        <f t="shared" ref="Y4:Y22" si="5">MAX(U4:X4)</f>
        <v>56</v>
      </c>
      <c r="Z4" s="4">
        <v>65</v>
      </c>
      <c r="AA4" s="61">
        <v>71</v>
      </c>
      <c r="AB4" s="4">
        <f t="shared" ref="AB4:AB22" si="6">Z4-Y4</f>
        <v>9</v>
      </c>
      <c r="AC4" s="40">
        <f t="shared" ref="AC4:AC22" si="7">AA4-Y4</f>
        <v>15</v>
      </c>
      <c r="AD4" s="78">
        <f t="shared" ref="AD4:AD22" si="8">N4-Y4</f>
        <v>82</v>
      </c>
      <c r="AE4" s="40">
        <f t="shared" ref="AE4:AE22" si="9">M4-Y4</f>
        <v>145</v>
      </c>
    </row>
    <row r="5" spans="1:31" x14ac:dyDescent="0.3">
      <c r="A5">
        <v>120</v>
      </c>
      <c r="B5">
        <v>5</v>
      </c>
      <c r="C5">
        <f>'n=120,2h'!A5/'n=120,2h'!B5</f>
        <v>24</v>
      </c>
      <c r="D5" s="124" t="s">
        <v>98</v>
      </c>
      <c r="E5" s="56">
        <v>17</v>
      </c>
      <c r="F5" s="12">
        <v>14.42</v>
      </c>
      <c r="G5" s="5">
        <v>59</v>
      </c>
      <c r="H5" s="12">
        <v>34.630000000000003</v>
      </c>
      <c r="I5" s="83">
        <f t="shared" si="0"/>
        <v>42</v>
      </c>
      <c r="J5" s="55">
        <v>304</v>
      </c>
      <c r="K5" s="55">
        <v>288</v>
      </c>
      <c r="L5" s="40">
        <v>302</v>
      </c>
      <c r="M5" s="55">
        <v>165</v>
      </c>
      <c r="N5" s="55">
        <v>140</v>
      </c>
      <c r="O5">
        <v>171</v>
      </c>
      <c r="P5" s="18">
        <f t="shared" si="1"/>
        <v>271</v>
      </c>
      <c r="Q5" s="56">
        <f t="shared" si="2"/>
        <v>287</v>
      </c>
      <c r="R5" s="4">
        <f t="shared" si="3"/>
        <v>81</v>
      </c>
      <c r="S5" s="12">
        <f t="shared" si="4"/>
        <v>106</v>
      </c>
      <c r="U5" s="4">
        <v>12</v>
      </c>
      <c r="V5" s="61">
        <v>17</v>
      </c>
      <c r="W5" s="61">
        <v>51</v>
      </c>
      <c r="X5" s="61">
        <v>59</v>
      </c>
      <c r="Y5" s="4">
        <f t="shared" si="5"/>
        <v>59</v>
      </c>
      <c r="Z5" s="4">
        <v>67</v>
      </c>
      <c r="AA5" s="61">
        <v>75</v>
      </c>
      <c r="AB5" s="4">
        <f t="shared" si="6"/>
        <v>8</v>
      </c>
      <c r="AC5" s="40">
        <f t="shared" si="7"/>
        <v>16</v>
      </c>
      <c r="AD5" s="78">
        <f t="shared" si="8"/>
        <v>81</v>
      </c>
      <c r="AE5" s="40">
        <f t="shared" si="9"/>
        <v>106</v>
      </c>
    </row>
    <row r="6" spans="1:31" x14ac:dyDescent="0.3">
      <c r="A6">
        <v>120</v>
      </c>
      <c r="B6">
        <v>5</v>
      </c>
      <c r="C6">
        <f>'n=120,2h'!A6/'n=120,2h'!B6</f>
        <v>24</v>
      </c>
      <c r="D6" s="124" t="s">
        <v>99</v>
      </c>
      <c r="E6" s="56">
        <v>18</v>
      </c>
      <c r="F6" s="12">
        <v>1.97</v>
      </c>
      <c r="G6" s="5">
        <v>59</v>
      </c>
      <c r="H6" s="12">
        <v>48.42</v>
      </c>
      <c r="I6" s="83">
        <f t="shared" si="0"/>
        <v>41</v>
      </c>
      <c r="J6" s="55">
        <v>313</v>
      </c>
      <c r="K6" s="55">
        <v>292</v>
      </c>
      <c r="L6" s="40">
        <v>398</v>
      </c>
      <c r="M6" s="55">
        <v>158</v>
      </c>
      <c r="N6" s="55">
        <v>118</v>
      </c>
      <c r="O6">
        <v>163</v>
      </c>
      <c r="P6" s="18">
        <f t="shared" si="1"/>
        <v>274</v>
      </c>
      <c r="Q6" s="56">
        <f t="shared" si="2"/>
        <v>295</v>
      </c>
      <c r="R6" s="4">
        <f t="shared" si="3"/>
        <v>59</v>
      </c>
      <c r="S6" s="12">
        <f t="shared" si="4"/>
        <v>99</v>
      </c>
      <c r="U6" s="4">
        <v>14</v>
      </c>
      <c r="V6" s="61">
        <v>18</v>
      </c>
      <c r="W6" s="61">
        <v>52</v>
      </c>
      <c r="X6" s="61">
        <v>59</v>
      </c>
      <c r="Y6" s="4">
        <f t="shared" si="5"/>
        <v>59</v>
      </c>
      <c r="Z6" s="4">
        <v>62</v>
      </c>
      <c r="AA6" s="61">
        <v>73</v>
      </c>
      <c r="AB6" s="4">
        <f t="shared" si="6"/>
        <v>3</v>
      </c>
      <c r="AC6" s="40">
        <f t="shared" si="7"/>
        <v>14</v>
      </c>
      <c r="AD6" s="78">
        <f t="shared" si="8"/>
        <v>59</v>
      </c>
      <c r="AE6" s="40">
        <f t="shared" si="9"/>
        <v>99</v>
      </c>
    </row>
    <row r="7" spans="1:31" x14ac:dyDescent="0.3">
      <c r="A7">
        <v>120</v>
      </c>
      <c r="B7">
        <v>5</v>
      </c>
      <c r="C7">
        <f>'n=120,2h'!A7/'n=120,2h'!B7</f>
        <v>24</v>
      </c>
      <c r="D7" s="124" t="s">
        <v>100</v>
      </c>
      <c r="E7" s="56">
        <v>18</v>
      </c>
      <c r="F7" s="12">
        <v>1.57</v>
      </c>
      <c r="G7" s="5">
        <v>56</v>
      </c>
      <c r="H7" s="12">
        <v>23.46</v>
      </c>
      <c r="I7" s="83">
        <f t="shared" si="0"/>
        <v>38</v>
      </c>
      <c r="J7" s="55">
        <v>256</v>
      </c>
      <c r="K7" s="55">
        <v>256</v>
      </c>
      <c r="L7" s="40">
        <v>282</v>
      </c>
      <c r="M7" s="55">
        <v>114</v>
      </c>
      <c r="N7" s="55">
        <v>118</v>
      </c>
      <c r="O7">
        <v>174</v>
      </c>
      <c r="P7" s="18">
        <f t="shared" si="1"/>
        <v>238</v>
      </c>
      <c r="Q7" s="56">
        <f t="shared" si="2"/>
        <v>238</v>
      </c>
      <c r="R7" s="4">
        <f t="shared" si="3"/>
        <v>62</v>
      </c>
      <c r="S7" s="12">
        <f t="shared" si="4"/>
        <v>58</v>
      </c>
      <c r="U7" s="4">
        <v>14</v>
      </c>
      <c r="V7" s="61">
        <v>18</v>
      </c>
      <c r="W7" s="61">
        <v>50</v>
      </c>
      <c r="X7" s="61">
        <v>56</v>
      </c>
      <c r="Y7" s="4">
        <f t="shared" si="5"/>
        <v>56</v>
      </c>
      <c r="Z7" s="4">
        <v>65</v>
      </c>
      <c r="AA7" s="61">
        <v>70</v>
      </c>
      <c r="AB7" s="4">
        <f t="shared" si="6"/>
        <v>9</v>
      </c>
      <c r="AC7" s="40">
        <f t="shared" si="7"/>
        <v>14</v>
      </c>
      <c r="AD7" s="78">
        <f t="shared" si="8"/>
        <v>62</v>
      </c>
      <c r="AE7" s="40">
        <f t="shared" si="9"/>
        <v>58</v>
      </c>
    </row>
    <row r="8" spans="1:31" x14ac:dyDescent="0.3">
      <c r="A8">
        <v>120</v>
      </c>
      <c r="B8">
        <v>5</v>
      </c>
      <c r="C8">
        <f>'n=120,2h'!A8/'n=120,2h'!B8</f>
        <v>24</v>
      </c>
      <c r="D8" s="124" t="s">
        <v>101</v>
      </c>
      <c r="E8" s="56">
        <v>19</v>
      </c>
      <c r="F8" s="12">
        <v>3.35</v>
      </c>
      <c r="G8" s="5">
        <v>56</v>
      </c>
      <c r="H8" s="12">
        <v>27.84</v>
      </c>
      <c r="I8" s="83">
        <f t="shared" si="0"/>
        <v>37</v>
      </c>
      <c r="J8" s="55">
        <v>273</v>
      </c>
      <c r="K8" s="55">
        <v>262</v>
      </c>
      <c r="L8" s="40">
        <v>309</v>
      </c>
      <c r="M8" s="55">
        <v>155</v>
      </c>
      <c r="N8" s="55">
        <v>134</v>
      </c>
      <c r="O8">
        <v>165</v>
      </c>
      <c r="P8" s="18">
        <f t="shared" si="1"/>
        <v>243</v>
      </c>
      <c r="Q8" s="56">
        <f t="shared" si="2"/>
        <v>254</v>
      </c>
      <c r="R8" s="4">
        <f t="shared" si="3"/>
        <v>78</v>
      </c>
      <c r="S8" s="12">
        <f t="shared" si="4"/>
        <v>99</v>
      </c>
      <c r="U8" s="4">
        <v>15</v>
      </c>
      <c r="V8" s="61">
        <v>19</v>
      </c>
      <c r="W8" s="61">
        <v>48</v>
      </c>
      <c r="X8" s="61">
        <v>56</v>
      </c>
      <c r="Y8" s="4">
        <f t="shared" si="5"/>
        <v>56</v>
      </c>
      <c r="Z8" s="4">
        <v>60</v>
      </c>
      <c r="AA8" s="61">
        <v>79</v>
      </c>
      <c r="AB8" s="4">
        <f t="shared" si="6"/>
        <v>4</v>
      </c>
      <c r="AC8" s="40">
        <f t="shared" si="7"/>
        <v>23</v>
      </c>
      <c r="AD8" s="78">
        <f t="shared" si="8"/>
        <v>78</v>
      </c>
      <c r="AE8" s="40">
        <f t="shared" si="9"/>
        <v>99</v>
      </c>
    </row>
    <row r="9" spans="1:31" x14ac:dyDescent="0.3">
      <c r="A9">
        <v>120</v>
      </c>
      <c r="B9">
        <v>5</v>
      </c>
      <c r="C9">
        <f>'n=120,2h'!A9/'n=120,2h'!B9</f>
        <v>24</v>
      </c>
      <c r="D9" s="124" t="s">
        <v>102</v>
      </c>
      <c r="E9" s="56">
        <v>20</v>
      </c>
      <c r="F9" s="12">
        <v>3.82</v>
      </c>
      <c r="G9" s="5">
        <v>62</v>
      </c>
      <c r="H9" s="12">
        <v>39.630000000000003</v>
      </c>
      <c r="I9" s="83">
        <f t="shared" si="0"/>
        <v>42</v>
      </c>
      <c r="J9" s="55">
        <v>317</v>
      </c>
      <c r="K9" s="55">
        <v>310</v>
      </c>
      <c r="L9" s="40">
        <v>347</v>
      </c>
      <c r="M9" s="55">
        <v>162</v>
      </c>
      <c r="N9" s="55">
        <v>102</v>
      </c>
      <c r="O9">
        <v>142</v>
      </c>
      <c r="P9" s="18">
        <f t="shared" si="1"/>
        <v>290</v>
      </c>
      <c r="Q9" s="56">
        <f t="shared" si="2"/>
        <v>297</v>
      </c>
      <c r="R9" s="4">
        <f t="shared" si="3"/>
        <v>40</v>
      </c>
      <c r="S9" s="12">
        <f t="shared" si="4"/>
        <v>100</v>
      </c>
      <c r="U9" s="4">
        <v>15</v>
      </c>
      <c r="V9" s="61">
        <v>20</v>
      </c>
      <c r="W9" s="61">
        <v>54</v>
      </c>
      <c r="X9" s="61">
        <v>62</v>
      </c>
      <c r="Y9" s="4">
        <f t="shared" si="5"/>
        <v>62</v>
      </c>
      <c r="Z9" s="4">
        <v>67</v>
      </c>
      <c r="AA9" s="61">
        <v>88</v>
      </c>
      <c r="AB9" s="4">
        <f t="shared" si="6"/>
        <v>5</v>
      </c>
      <c r="AC9" s="40">
        <f t="shared" si="7"/>
        <v>26</v>
      </c>
      <c r="AD9" s="78">
        <f t="shared" si="8"/>
        <v>40</v>
      </c>
      <c r="AE9" s="40">
        <f t="shared" si="9"/>
        <v>100</v>
      </c>
    </row>
    <row r="10" spans="1:31" x14ac:dyDescent="0.3">
      <c r="A10">
        <v>120</v>
      </c>
      <c r="B10">
        <v>5</v>
      </c>
      <c r="C10">
        <f>'n=120,2h'!A10/'n=120,2h'!B10</f>
        <v>24</v>
      </c>
      <c r="D10" s="124" t="s">
        <v>103</v>
      </c>
      <c r="E10" s="56">
        <v>19</v>
      </c>
      <c r="F10" s="12">
        <v>10.220000000000001</v>
      </c>
      <c r="G10" s="5">
        <v>55</v>
      </c>
      <c r="H10" s="12">
        <v>89.66</v>
      </c>
      <c r="I10" s="83">
        <f t="shared" si="0"/>
        <v>36</v>
      </c>
      <c r="J10" s="55">
        <v>356</v>
      </c>
      <c r="K10" s="55">
        <v>308</v>
      </c>
      <c r="L10" s="40">
        <v>349</v>
      </c>
      <c r="M10" s="55">
        <v>161</v>
      </c>
      <c r="N10" s="55">
        <v>134</v>
      </c>
      <c r="O10">
        <v>152</v>
      </c>
      <c r="P10" s="18">
        <f t="shared" si="1"/>
        <v>289</v>
      </c>
      <c r="Q10" s="56">
        <f t="shared" si="2"/>
        <v>337</v>
      </c>
      <c r="R10" s="4">
        <f t="shared" si="3"/>
        <v>79</v>
      </c>
      <c r="S10" s="12">
        <f t="shared" si="4"/>
        <v>106</v>
      </c>
      <c r="U10" s="4">
        <v>16</v>
      </c>
      <c r="V10" s="61">
        <v>19</v>
      </c>
      <c r="W10" s="61">
        <v>48</v>
      </c>
      <c r="X10" s="61">
        <v>55</v>
      </c>
      <c r="Y10" s="4">
        <f t="shared" si="5"/>
        <v>55</v>
      </c>
      <c r="Z10" s="4">
        <v>63</v>
      </c>
      <c r="AA10" s="61">
        <v>75</v>
      </c>
      <c r="AB10" s="4">
        <f t="shared" si="6"/>
        <v>8</v>
      </c>
      <c r="AC10" s="40">
        <f t="shared" si="7"/>
        <v>20</v>
      </c>
      <c r="AD10" s="78">
        <f t="shared" si="8"/>
        <v>79</v>
      </c>
      <c r="AE10" s="40">
        <f t="shared" si="9"/>
        <v>106</v>
      </c>
    </row>
    <row r="11" spans="1:31" x14ac:dyDescent="0.3">
      <c r="A11">
        <v>120</v>
      </c>
      <c r="B11">
        <v>5</v>
      </c>
      <c r="C11">
        <f>'n=120,2h'!A11/'n=120,2h'!B11</f>
        <v>24</v>
      </c>
      <c r="D11" s="124" t="s">
        <v>104</v>
      </c>
      <c r="E11" s="56">
        <v>17</v>
      </c>
      <c r="F11" s="12">
        <v>9.65</v>
      </c>
      <c r="G11" s="5">
        <v>52</v>
      </c>
      <c r="H11" s="12">
        <v>36.51</v>
      </c>
      <c r="I11" s="83">
        <f t="shared" si="0"/>
        <v>35</v>
      </c>
      <c r="J11" s="55">
        <v>250</v>
      </c>
      <c r="K11" s="55">
        <v>252</v>
      </c>
      <c r="L11" s="40">
        <v>287</v>
      </c>
      <c r="M11" s="55">
        <v>121</v>
      </c>
      <c r="N11" s="55">
        <v>122</v>
      </c>
      <c r="O11">
        <v>150</v>
      </c>
      <c r="P11" s="18">
        <f t="shared" si="1"/>
        <v>235</v>
      </c>
      <c r="Q11" s="56">
        <f t="shared" si="2"/>
        <v>233</v>
      </c>
      <c r="R11" s="4">
        <f t="shared" si="3"/>
        <v>70</v>
      </c>
      <c r="S11" s="12">
        <f t="shared" si="4"/>
        <v>69</v>
      </c>
      <c r="U11" s="4">
        <v>13</v>
      </c>
      <c r="V11" s="61">
        <v>17</v>
      </c>
      <c r="W11" s="61">
        <v>42</v>
      </c>
      <c r="X11" s="61">
        <v>52</v>
      </c>
      <c r="Y11" s="4">
        <f t="shared" si="5"/>
        <v>52</v>
      </c>
      <c r="Z11" s="4">
        <v>56</v>
      </c>
      <c r="AA11" s="61">
        <v>68</v>
      </c>
      <c r="AB11" s="4">
        <f t="shared" si="6"/>
        <v>4</v>
      </c>
      <c r="AC11" s="40">
        <f t="shared" si="7"/>
        <v>16</v>
      </c>
      <c r="AD11" s="78">
        <f t="shared" si="8"/>
        <v>70</v>
      </c>
      <c r="AE11" s="40">
        <f t="shared" si="9"/>
        <v>69</v>
      </c>
    </row>
    <row r="12" spans="1:31" x14ac:dyDescent="0.3">
      <c r="A12">
        <v>120</v>
      </c>
      <c r="B12">
        <v>5</v>
      </c>
      <c r="C12">
        <f>'n=120,2h'!A12/'n=120,2h'!B12</f>
        <v>24</v>
      </c>
      <c r="D12" s="124" t="s">
        <v>105</v>
      </c>
      <c r="E12" s="56">
        <v>20</v>
      </c>
      <c r="F12" s="12">
        <v>7.92</v>
      </c>
      <c r="G12" s="5">
        <v>51</v>
      </c>
      <c r="H12" s="21">
        <v>21.9</v>
      </c>
      <c r="I12" s="83">
        <f t="shared" si="0"/>
        <v>31</v>
      </c>
      <c r="J12" s="55">
        <v>254</v>
      </c>
      <c r="K12" s="55">
        <v>253</v>
      </c>
      <c r="L12" s="40">
        <v>367</v>
      </c>
      <c r="M12" s="55">
        <v>143</v>
      </c>
      <c r="N12" s="55">
        <v>113</v>
      </c>
      <c r="O12">
        <v>158</v>
      </c>
      <c r="P12" s="18">
        <f t="shared" si="1"/>
        <v>233</v>
      </c>
      <c r="Q12" s="56">
        <f t="shared" si="2"/>
        <v>234</v>
      </c>
      <c r="R12" s="4">
        <f t="shared" si="3"/>
        <v>62</v>
      </c>
      <c r="S12" s="12">
        <f t="shared" si="4"/>
        <v>92</v>
      </c>
      <c r="U12" s="4">
        <v>14</v>
      </c>
      <c r="V12" s="61">
        <v>20</v>
      </c>
      <c r="W12" s="61">
        <v>45</v>
      </c>
      <c r="X12" s="61">
        <v>51</v>
      </c>
      <c r="Y12" s="4">
        <f t="shared" si="5"/>
        <v>51</v>
      </c>
      <c r="Z12" s="4">
        <v>60</v>
      </c>
      <c r="AA12" s="61">
        <v>67</v>
      </c>
      <c r="AB12" s="4">
        <f t="shared" si="6"/>
        <v>9</v>
      </c>
      <c r="AC12" s="40">
        <f t="shared" si="7"/>
        <v>16</v>
      </c>
      <c r="AD12" s="78">
        <f t="shared" si="8"/>
        <v>62</v>
      </c>
      <c r="AE12" s="40">
        <f t="shared" si="9"/>
        <v>92</v>
      </c>
    </row>
    <row r="13" spans="1:31" x14ac:dyDescent="0.3">
      <c r="A13">
        <v>120</v>
      </c>
      <c r="B13">
        <v>5</v>
      </c>
      <c r="C13">
        <f>'n=120,2h'!A13/'n=120,2h'!B13</f>
        <v>24</v>
      </c>
      <c r="D13" s="124" t="s">
        <v>106</v>
      </c>
      <c r="E13" s="56">
        <v>17</v>
      </c>
      <c r="F13" s="12">
        <v>1.22</v>
      </c>
      <c r="G13" s="5">
        <v>55</v>
      </c>
      <c r="H13" s="12">
        <v>22.08</v>
      </c>
      <c r="I13" s="83">
        <f t="shared" si="0"/>
        <v>38</v>
      </c>
      <c r="J13" s="55">
        <v>367</v>
      </c>
      <c r="K13" s="55">
        <v>292</v>
      </c>
      <c r="L13" s="40">
        <v>408</v>
      </c>
      <c r="M13" s="55">
        <v>170</v>
      </c>
      <c r="N13" s="55">
        <v>124</v>
      </c>
      <c r="O13">
        <v>170</v>
      </c>
      <c r="P13" s="18">
        <f t="shared" si="1"/>
        <v>275</v>
      </c>
      <c r="Q13" s="56">
        <f t="shared" si="2"/>
        <v>350</v>
      </c>
      <c r="R13" s="4">
        <f t="shared" si="3"/>
        <v>69</v>
      </c>
      <c r="S13" s="12">
        <f t="shared" si="4"/>
        <v>115</v>
      </c>
      <c r="U13" s="4">
        <v>11</v>
      </c>
      <c r="V13" s="61">
        <v>17</v>
      </c>
      <c r="W13" s="61">
        <v>47</v>
      </c>
      <c r="X13" s="61">
        <v>55</v>
      </c>
      <c r="Y13" s="4">
        <f t="shared" si="5"/>
        <v>55</v>
      </c>
      <c r="Z13" s="4">
        <v>67</v>
      </c>
      <c r="AA13" s="61">
        <v>81</v>
      </c>
      <c r="AB13" s="4">
        <f t="shared" si="6"/>
        <v>12</v>
      </c>
      <c r="AC13" s="40">
        <f t="shared" si="7"/>
        <v>26</v>
      </c>
      <c r="AD13" s="78">
        <f t="shared" si="8"/>
        <v>69</v>
      </c>
      <c r="AE13" s="40">
        <f t="shared" si="9"/>
        <v>115</v>
      </c>
    </row>
    <row r="14" spans="1:31" x14ac:dyDescent="0.3">
      <c r="A14">
        <v>120</v>
      </c>
      <c r="B14">
        <v>5</v>
      </c>
      <c r="C14">
        <f>'n=120,2h'!A14/'n=120,2h'!B14</f>
        <v>24</v>
      </c>
      <c r="D14" s="124" t="s">
        <v>107</v>
      </c>
      <c r="E14" s="56">
        <v>20</v>
      </c>
      <c r="F14" s="12">
        <v>0.89</v>
      </c>
      <c r="G14" s="5">
        <v>57</v>
      </c>
      <c r="H14" s="12">
        <v>30.34</v>
      </c>
      <c r="I14" s="83">
        <f t="shared" si="0"/>
        <v>37</v>
      </c>
      <c r="J14" s="55">
        <v>297</v>
      </c>
      <c r="K14" s="55">
        <v>242</v>
      </c>
      <c r="L14" s="40">
        <v>273</v>
      </c>
      <c r="M14" s="55">
        <v>162</v>
      </c>
      <c r="N14" s="55">
        <v>151</v>
      </c>
      <c r="O14">
        <v>180</v>
      </c>
      <c r="P14" s="18">
        <f t="shared" si="1"/>
        <v>222</v>
      </c>
      <c r="Q14" s="56">
        <f t="shared" si="2"/>
        <v>277</v>
      </c>
      <c r="R14" s="4">
        <f t="shared" si="3"/>
        <v>94</v>
      </c>
      <c r="S14" s="12">
        <f t="shared" si="4"/>
        <v>105</v>
      </c>
      <c r="U14" s="4">
        <v>14</v>
      </c>
      <c r="V14" s="61">
        <v>20</v>
      </c>
      <c r="W14" s="61">
        <v>49</v>
      </c>
      <c r="X14" s="61">
        <v>57</v>
      </c>
      <c r="Y14" s="4">
        <f t="shared" si="5"/>
        <v>57</v>
      </c>
      <c r="Z14" s="4">
        <v>66</v>
      </c>
      <c r="AA14" s="61">
        <v>72</v>
      </c>
      <c r="AB14" s="4">
        <f t="shared" si="6"/>
        <v>9</v>
      </c>
      <c r="AC14" s="40">
        <f t="shared" si="7"/>
        <v>15</v>
      </c>
      <c r="AD14" s="78">
        <f t="shared" si="8"/>
        <v>94</v>
      </c>
      <c r="AE14" s="40">
        <f t="shared" si="9"/>
        <v>105</v>
      </c>
    </row>
    <row r="15" spans="1:31" x14ac:dyDescent="0.3">
      <c r="A15">
        <v>120</v>
      </c>
      <c r="B15">
        <v>5</v>
      </c>
      <c r="C15">
        <f>'n=120,2h'!A15/'n=120,2h'!B15</f>
        <v>24</v>
      </c>
      <c r="D15" s="124" t="s">
        <v>108</v>
      </c>
      <c r="E15" s="56">
        <v>16</v>
      </c>
      <c r="F15" s="12">
        <v>3.63</v>
      </c>
      <c r="G15" s="5">
        <v>59</v>
      </c>
      <c r="H15" s="12">
        <v>62.46</v>
      </c>
      <c r="I15" s="83">
        <f t="shared" si="0"/>
        <v>43</v>
      </c>
      <c r="J15" s="55">
        <v>370</v>
      </c>
      <c r="K15" s="55">
        <v>307</v>
      </c>
      <c r="L15" s="40">
        <v>376</v>
      </c>
      <c r="M15" s="55">
        <v>162</v>
      </c>
      <c r="N15" s="55">
        <v>122</v>
      </c>
      <c r="O15">
        <v>153</v>
      </c>
      <c r="P15" s="18">
        <f t="shared" si="1"/>
        <v>291</v>
      </c>
      <c r="Q15" s="56">
        <f t="shared" si="2"/>
        <v>354</v>
      </c>
      <c r="R15" s="4">
        <f t="shared" si="3"/>
        <v>63</v>
      </c>
      <c r="S15" s="12">
        <f t="shared" si="4"/>
        <v>103</v>
      </c>
      <c r="U15" s="4">
        <v>14</v>
      </c>
      <c r="V15" s="61">
        <v>16</v>
      </c>
      <c r="W15" s="61">
        <v>52</v>
      </c>
      <c r="X15" s="61">
        <v>59</v>
      </c>
      <c r="Y15" s="4">
        <f t="shared" si="5"/>
        <v>59</v>
      </c>
      <c r="Z15" s="4">
        <v>66</v>
      </c>
      <c r="AA15" s="61">
        <v>79</v>
      </c>
      <c r="AB15" s="4">
        <f t="shared" si="6"/>
        <v>7</v>
      </c>
      <c r="AC15" s="40">
        <f t="shared" si="7"/>
        <v>20</v>
      </c>
      <c r="AD15" s="78">
        <f t="shared" si="8"/>
        <v>63</v>
      </c>
      <c r="AE15" s="40">
        <f t="shared" si="9"/>
        <v>103</v>
      </c>
    </row>
    <row r="16" spans="1:31" x14ac:dyDescent="0.3">
      <c r="A16">
        <v>120</v>
      </c>
      <c r="B16">
        <v>5</v>
      </c>
      <c r="C16">
        <f>'n=120,2h'!A16/'n=120,2h'!B16</f>
        <v>24</v>
      </c>
      <c r="D16" s="124" t="s">
        <v>109</v>
      </c>
      <c r="E16" s="56">
        <v>17</v>
      </c>
      <c r="F16" s="12">
        <v>18.23</v>
      </c>
      <c r="G16" s="5">
        <v>57</v>
      </c>
      <c r="H16" s="12">
        <v>30.84</v>
      </c>
      <c r="I16" s="83">
        <f t="shared" si="0"/>
        <v>40</v>
      </c>
      <c r="J16" s="55">
        <v>251</v>
      </c>
      <c r="K16" s="55">
        <v>267</v>
      </c>
      <c r="L16" s="40">
        <v>318</v>
      </c>
      <c r="M16" s="55">
        <v>116</v>
      </c>
      <c r="N16" s="55">
        <v>105</v>
      </c>
      <c r="O16">
        <v>129</v>
      </c>
      <c r="P16" s="18">
        <f t="shared" si="1"/>
        <v>250</v>
      </c>
      <c r="Q16" s="56">
        <f t="shared" si="2"/>
        <v>234</v>
      </c>
      <c r="R16" s="4">
        <f t="shared" si="3"/>
        <v>48</v>
      </c>
      <c r="S16" s="12">
        <f t="shared" si="4"/>
        <v>59</v>
      </c>
      <c r="U16" s="4">
        <v>13</v>
      </c>
      <c r="V16" s="61">
        <v>17</v>
      </c>
      <c r="W16" s="61">
        <v>49</v>
      </c>
      <c r="X16" s="61">
        <v>57</v>
      </c>
      <c r="Y16" s="4">
        <f t="shared" si="5"/>
        <v>57</v>
      </c>
      <c r="Z16" s="4">
        <v>59</v>
      </c>
      <c r="AA16" s="61">
        <v>67</v>
      </c>
      <c r="AB16" s="4">
        <f t="shared" si="6"/>
        <v>2</v>
      </c>
      <c r="AC16" s="40">
        <f t="shared" si="7"/>
        <v>10</v>
      </c>
      <c r="AD16" s="78">
        <f t="shared" si="8"/>
        <v>48</v>
      </c>
      <c r="AE16" s="40">
        <f t="shared" si="9"/>
        <v>59</v>
      </c>
    </row>
    <row r="17" spans="1:31" x14ac:dyDescent="0.3">
      <c r="A17">
        <v>120</v>
      </c>
      <c r="B17">
        <v>5</v>
      </c>
      <c r="C17">
        <f>'n=120,2h'!A17/'n=120,2h'!B17</f>
        <v>24</v>
      </c>
      <c r="D17" s="124" t="s">
        <v>110</v>
      </c>
      <c r="E17" s="56">
        <v>16</v>
      </c>
      <c r="F17" s="12">
        <v>2.73</v>
      </c>
      <c r="G17" s="5">
        <v>58</v>
      </c>
      <c r="H17" s="12">
        <v>63.65</v>
      </c>
      <c r="I17" s="83">
        <f t="shared" si="0"/>
        <v>42</v>
      </c>
      <c r="J17" s="55">
        <v>260</v>
      </c>
      <c r="K17" s="55">
        <v>279</v>
      </c>
      <c r="L17" s="40">
        <v>300</v>
      </c>
      <c r="M17" s="55">
        <v>149</v>
      </c>
      <c r="N17" s="55">
        <v>140</v>
      </c>
      <c r="O17">
        <v>163</v>
      </c>
      <c r="P17" s="18">
        <f t="shared" si="1"/>
        <v>263</v>
      </c>
      <c r="Q17" s="56">
        <f t="shared" si="2"/>
        <v>244</v>
      </c>
      <c r="R17" s="4">
        <f t="shared" si="3"/>
        <v>82</v>
      </c>
      <c r="S17" s="12">
        <f t="shared" si="4"/>
        <v>91</v>
      </c>
      <c r="U17" s="4">
        <v>14</v>
      </c>
      <c r="V17" s="61">
        <v>16</v>
      </c>
      <c r="W17" s="61">
        <v>49</v>
      </c>
      <c r="X17" s="61">
        <v>58</v>
      </c>
      <c r="Y17" s="4">
        <f t="shared" si="5"/>
        <v>58</v>
      </c>
      <c r="Z17" s="4">
        <v>62</v>
      </c>
      <c r="AA17" s="61">
        <v>68</v>
      </c>
      <c r="AB17" s="4">
        <f t="shared" si="6"/>
        <v>4</v>
      </c>
      <c r="AC17" s="40">
        <f t="shared" si="7"/>
        <v>10</v>
      </c>
      <c r="AD17" s="78">
        <f t="shared" si="8"/>
        <v>82</v>
      </c>
      <c r="AE17" s="40">
        <f t="shared" si="9"/>
        <v>91</v>
      </c>
    </row>
    <row r="18" spans="1:31" x14ac:dyDescent="0.3">
      <c r="A18">
        <v>120</v>
      </c>
      <c r="B18">
        <v>5</v>
      </c>
      <c r="C18">
        <f>'n=120,2h'!A18/'n=120,2h'!B18</f>
        <v>24</v>
      </c>
      <c r="D18" s="124" t="s">
        <v>111</v>
      </c>
      <c r="E18" s="56">
        <v>18</v>
      </c>
      <c r="F18" s="12">
        <v>2.77</v>
      </c>
      <c r="G18" s="5">
        <v>60</v>
      </c>
      <c r="H18" s="12">
        <v>44.03</v>
      </c>
      <c r="I18" s="83">
        <f t="shared" si="0"/>
        <v>42</v>
      </c>
      <c r="J18" s="55">
        <v>282</v>
      </c>
      <c r="K18" s="55">
        <v>275</v>
      </c>
      <c r="L18" s="40">
        <v>317</v>
      </c>
      <c r="M18" s="55">
        <v>152</v>
      </c>
      <c r="N18" s="55">
        <v>122</v>
      </c>
      <c r="O18">
        <v>138</v>
      </c>
      <c r="P18" s="18">
        <f t="shared" si="1"/>
        <v>257</v>
      </c>
      <c r="Q18" s="56">
        <f t="shared" si="2"/>
        <v>264</v>
      </c>
      <c r="R18" s="4">
        <f t="shared" si="3"/>
        <v>62</v>
      </c>
      <c r="S18" s="12">
        <f t="shared" si="4"/>
        <v>92</v>
      </c>
      <c r="U18" s="4">
        <v>12</v>
      </c>
      <c r="V18" s="61">
        <v>18</v>
      </c>
      <c r="W18" s="61">
        <v>52</v>
      </c>
      <c r="X18" s="61">
        <v>60</v>
      </c>
      <c r="Y18" s="4">
        <f t="shared" si="5"/>
        <v>60</v>
      </c>
      <c r="Z18" s="4">
        <v>70</v>
      </c>
      <c r="AA18" s="61">
        <v>87</v>
      </c>
      <c r="AB18" s="4">
        <f t="shared" si="6"/>
        <v>10</v>
      </c>
      <c r="AC18" s="40">
        <f t="shared" si="7"/>
        <v>27</v>
      </c>
      <c r="AD18" s="78">
        <f t="shared" si="8"/>
        <v>62</v>
      </c>
      <c r="AE18" s="40">
        <f t="shared" si="9"/>
        <v>92</v>
      </c>
    </row>
    <row r="19" spans="1:31" x14ac:dyDescent="0.3">
      <c r="A19">
        <v>120</v>
      </c>
      <c r="B19">
        <v>5</v>
      </c>
      <c r="C19">
        <f>'n=120,2h'!A19/'n=120,2h'!B19</f>
        <v>24</v>
      </c>
      <c r="D19" s="124" t="s">
        <v>112</v>
      </c>
      <c r="E19" s="56">
        <v>17</v>
      </c>
      <c r="F19" s="12">
        <v>3.69</v>
      </c>
      <c r="G19" s="5">
        <v>64</v>
      </c>
      <c r="H19" s="12">
        <v>56.27</v>
      </c>
      <c r="I19" s="83">
        <f t="shared" si="0"/>
        <v>47</v>
      </c>
      <c r="J19" s="55">
        <v>332</v>
      </c>
      <c r="K19" s="55">
        <v>322</v>
      </c>
      <c r="L19" s="40">
        <v>351</v>
      </c>
      <c r="M19" s="55">
        <v>129</v>
      </c>
      <c r="N19" s="55">
        <v>120</v>
      </c>
      <c r="O19">
        <v>165</v>
      </c>
      <c r="P19" s="18">
        <f t="shared" si="1"/>
        <v>305</v>
      </c>
      <c r="Q19" s="56">
        <f t="shared" si="2"/>
        <v>315</v>
      </c>
      <c r="R19" s="4">
        <f t="shared" si="3"/>
        <v>56</v>
      </c>
      <c r="S19" s="12">
        <f t="shared" si="4"/>
        <v>65</v>
      </c>
      <c r="U19" s="4">
        <v>16</v>
      </c>
      <c r="V19" s="61">
        <v>17</v>
      </c>
      <c r="W19" s="61">
        <v>56</v>
      </c>
      <c r="X19" s="61">
        <v>64</v>
      </c>
      <c r="Y19" s="4">
        <f t="shared" si="5"/>
        <v>64</v>
      </c>
      <c r="Z19" s="4">
        <v>70</v>
      </c>
      <c r="AA19" s="61">
        <v>83</v>
      </c>
      <c r="AB19" s="4">
        <f t="shared" si="6"/>
        <v>6</v>
      </c>
      <c r="AC19" s="40">
        <f t="shared" si="7"/>
        <v>19</v>
      </c>
      <c r="AD19" s="78">
        <f t="shared" si="8"/>
        <v>56</v>
      </c>
      <c r="AE19" s="40">
        <f t="shared" si="9"/>
        <v>65</v>
      </c>
    </row>
    <row r="20" spans="1:31" x14ac:dyDescent="0.3">
      <c r="A20">
        <v>120</v>
      </c>
      <c r="B20">
        <v>5</v>
      </c>
      <c r="C20">
        <f>'n=120,2h'!A20/'n=120,2h'!B20</f>
        <v>24</v>
      </c>
      <c r="D20" s="124" t="s">
        <v>113</v>
      </c>
      <c r="E20" s="56">
        <v>20</v>
      </c>
      <c r="F20" s="12">
        <v>2.1800000000000002</v>
      </c>
      <c r="G20" s="5">
        <v>58</v>
      </c>
      <c r="H20" s="12">
        <v>68.53</v>
      </c>
      <c r="I20" s="83">
        <f t="shared" si="0"/>
        <v>38</v>
      </c>
      <c r="J20" s="55">
        <v>332</v>
      </c>
      <c r="K20" s="55">
        <v>270</v>
      </c>
      <c r="L20" s="40">
        <v>376</v>
      </c>
      <c r="M20" s="55">
        <v>124</v>
      </c>
      <c r="N20" s="55">
        <v>98</v>
      </c>
      <c r="O20">
        <v>128</v>
      </c>
      <c r="P20" s="18">
        <f t="shared" si="1"/>
        <v>250</v>
      </c>
      <c r="Q20" s="56">
        <f t="shared" si="2"/>
        <v>312</v>
      </c>
      <c r="R20" s="4">
        <f t="shared" si="3"/>
        <v>40</v>
      </c>
      <c r="S20" s="12">
        <f t="shared" si="4"/>
        <v>66</v>
      </c>
      <c r="U20" s="4">
        <v>13</v>
      </c>
      <c r="V20" s="61">
        <v>20</v>
      </c>
      <c r="W20" s="61">
        <v>51</v>
      </c>
      <c r="X20" s="61">
        <v>58</v>
      </c>
      <c r="Y20" s="4">
        <f t="shared" si="5"/>
        <v>58</v>
      </c>
      <c r="Z20" s="4">
        <v>61</v>
      </c>
      <c r="AA20" s="61">
        <v>72</v>
      </c>
      <c r="AB20" s="4">
        <f t="shared" si="6"/>
        <v>3</v>
      </c>
      <c r="AC20" s="40">
        <f t="shared" si="7"/>
        <v>14</v>
      </c>
      <c r="AD20" s="78">
        <f t="shared" si="8"/>
        <v>40</v>
      </c>
      <c r="AE20" s="40">
        <f t="shared" si="9"/>
        <v>66</v>
      </c>
    </row>
    <row r="21" spans="1:31" x14ac:dyDescent="0.3">
      <c r="A21">
        <v>120</v>
      </c>
      <c r="B21">
        <v>5</v>
      </c>
      <c r="C21">
        <f>'n=120,2h'!A21/'n=120,2h'!B21</f>
        <v>24</v>
      </c>
      <c r="D21" s="124" t="s">
        <v>114</v>
      </c>
      <c r="E21" s="56">
        <v>23</v>
      </c>
      <c r="F21" s="12">
        <v>6.33</v>
      </c>
      <c r="G21" s="5">
        <v>57</v>
      </c>
      <c r="H21" s="12">
        <v>18.43</v>
      </c>
      <c r="I21" s="83">
        <f t="shared" si="0"/>
        <v>34</v>
      </c>
      <c r="J21" s="55">
        <v>293</v>
      </c>
      <c r="K21" s="55">
        <v>273</v>
      </c>
      <c r="L21" s="40">
        <v>366</v>
      </c>
      <c r="M21" s="55">
        <v>157</v>
      </c>
      <c r="N21" s="55">
        <v>125</v>
      </c>
      <c r="O21">
        <v>180</v>
      </c>
      <c r="P21" s="18">
        <f t="shared" si="1"/>
        <v>250</v>
      </c>
      <c r="Q21" s="56">
        <f t="shared" si="2"/>
        <v>270</v>
      </c>
      <c r="R21" s="4">
        <f t="shared" si="3"/>
        <v>68</v>
      </c>
      <c r="S21" s="12">
        <f t="shared" si="4"/>
        <v>100</v>
      </c>
      <c r="U21" s="4">
        <v>16</v>
      </c>
      <c r="V21" s="61">
        <v>23</v>
      </c>
      <c r="W21" s="61">
        <v>51</v>
      </c>
      <c r="X21" s="61">
        <v>57</v>
      </c>
      <c r="Y21" s="4">
        <f t="shared" si="5"/>
        <v>57</v>
      </c>
      <c r="Z21" s="4">
        <v>61</v>
      </c>
      <c r="AA21" s="61">
        <v>66</v>
      </c>
      <c r="AB21" s="4">
        <f t="shared" si="6"/>
        <v>4</v>
      </c>
      <c r="AC21" s="40">
        <f t="shared" si="7"/>
        <v>9</v>
      </c>
      <c r="AD21" s="78">
        <f t="shared" si="8"/>
        <v>68</v>
      </c>
      <c r="AE21" s="40">
        <f t="shared" si="9"/>
        <v>100</v>
      </c>
    </row>
    <row r="22" spans="1:31" x14ac:dyDescent="0.3">
      <c r="A22" s="25">
        <v>120</v>
      </c>
      <c r="B22" s="25">
        <v>5</v>
      </c>
      <c r="C22" s="24">
        <f>'n=120,2h'!A22/'n=120,2h'!B22</f>
        <v>24</v>
      </c>
      <c r="D22" s="125" t="s">
        <v>115</v>
      </c>
      <c r="E22" s="59">
        <v>15</v>
      </c>
      <c r="F22" s="24">
        <v>18.54</v>
      </c>
      <c r="G22" s="25">
        <v>61</v>
      </c>
      <c r="H22" s="24">
        <v>88.66</v>
      </c>
      <c r="I22" s="84">
        <f t="shared" si="0"/>
        <v>46</v>
      </c>
      <c r="J22" s="85">
        <v>359</v>
      </c>
      <c r="K22" s="58">
        <v>309</v>
      </c>
      <c r="L22" s="73">
        <v>366</v>
      </c>
      <c r="M22" s="58">
        <v>151</v>
      </c>
      <c r="N22" s="58">
        <v>123</v>
      </c>
      <c r="O22" s="24">
        <v>199</v>
      </c>
      <c r="P22" s="23">
        <f t="shared" si="1"/>
        <v>294</v>
      </c>
      <c r="Q22" s="59">
        <f t="shared" si="2"/>
        <v>344</v>
      </c>
      <c r="R22" s="41">
        <f t="shared" si="3"/>
        <v>62</v>
      </c>
      <c r="S22" s="24">
        <f t="shared" si="4"/>
        <v>90</v>
      </c>
      <c r="U22" s="75">
        <v>14</v>
      </c>
      <c r="V22" s="72">
        <v>15</v>
      </c>
      <c r="W22" s="72">
        <v>54</v>
      </c>
      <c r="X22" s="72">
        <v>61</v>
      </c>
      <c r="Y22" s="75">
        <f t="shared" si="5"/>
        <v>61</v>
      </c>
      <c r="Z22" s="75">
        <v>68</v>
      </c>
      <c r="AA22" s="72">
        <v>76</v>
      </c>
      <c r="AB22" s="75">
        <f t="shared" si="6"/>
        <v>7</v>
      </c>
      <c r="AC22" s="73">
        <f t="shared" si="7"/>
        <v>15</v>
      </c>
      <c r="AD22" s="75">
        <f t="shared" si="8"/>
        <v>62</v>
      </c>
      <c r="AE22" s="73">
        <f t="shared" si="9"/>
        <v>90</v>
      </c>
    </row>
    <row r="23" spans="1:31" x14ac:dyDescent="0.3">
      <c r="A23" s="5"/>
      <c r="B23" s="5"/>
      <c r="C23" s="5"/>
      <c r="D23" s="126"/>
      <c r="E23" s="56">
        <f t="shared" ref="E23:S23" si="10">SUM(E3:E22)</f>
        <v>368</v>
      </c>
      <c r="F23" s="19">
        <f t="shared" si="10"/>
        <v>122.97</v>
      </c>
      <c r="G23" s="56">
        <f t="shared" si="10"/>
        <v>1158</v>
      </c>
      <c r="H23" s="31">
        <f t="shared" si="10"/>
        <v>939.10999999999979</v>
      </c>
      <c r="I23" s="60">
        <f t="shared" si="10"/>
        <v>790</v>
      </c>
      <c r="J23" s="18">
        <f t="shared" si="10"/>
        <v>6091</v>
      </c>
      <c r="K23" s="56">
        <f t="shared" si="10"/>
        <v>5643</v>
      </c>
      <c r="L23" s="19">
        <f t="shared" si="10"/>
        <v>6769</v>
      </c>
      <c r="M23" s="18">
        <f t="shared" si="10"/>
        <v>3041</v>
      </c>
      <c r="N23" s="56">
        <f t="shared" si="10"/>
        <v>2482</v>
      </c>
      <c r="O23" s="19">
        <f t="shared" si="10"/>
        <v>3220</v>
      </c>
      <c r="P23" s="18">
        <f t="shared" si="10"/>
        <v>5275</v>
      </c>
      <c r="Q23" s="56">
        <f t="shared" si="10"/>
        <v>5723</v>
      </c>
      <c r="R23" s="18">
        <f t="shared" si="10"/>
        <v>1324</v>
      </c>
      <c r="S23" s="19">
        <f t="shared" si="10"/>
        <v>1883</v>
      </c>
      <c r="U23" s="110">
        <f>SUM(U3:U22)</f>
        <v>279</v>
      </c>
      <c r="V23" s="106">
        <f t="shared" ref="V23:AA23" si="11">SUM(V3:V22)</f>
        <v>368</v>
      </c>
      <c r="W23" s="106">
        <f t="shared" si="11"/>
        <v>1004</v>
      </c>
      <c r="X23" s="106">
        <f t="shared" si="11"/>
        <v>1158</v>
      </c>
      <c r="Y23" s="110">
        <f t="shared" si="11"/>
        <v>1158</v>
      </c>
      <c r="Z23" s="110">
        <f t="shared" si="11"/>
        <v>1285</v>
      </c>
      <c r="AA23" s="106">
        <f t="shared" si="11"/>
        <v>1501</v>
      </c>
      <c r="AB23" s="106">
        <f t="shared" ref="AB23:AC23" si="12">SUM(AB3:AB22)</f>
        <v>127</v>
      </c>
      <c r="AC23" s="108">
        <f t="shared" si="12"/>
        <v>343</v>
      </c>
      <c r="AD23" s="106">
        <f t="shared" ref="AD23:AE23" si="13">SUM(AD3:AD22)</f>
        <v>1324</v>
      </c>
      <c r="AE23" s="108">
        <f t="shared" si="13"/>
        <v>1883</v>
      </c>
    </row>
    <row r="24" spans="1:31" x14ac:dyDescent="0.3">
      <c r="A24" s="6"/>
      <c r="B24" s="6"/>
      <c r="C24" s="6"/>
      <c r="D24" s="6"/>
      <c r="E24" s="32">
        <f t="shared" ref="E24:S24" si="14">E23/20</f>
        <v>18.399999999999999</v>
      </c>
      <c r="F24" s="33">
        <f t="shared" si="14"/>
        <v>6.1485000000000003</v>
      </c>
      <c r="G24" s="32">
        <f t="shared" si="14"/>
        <v>57.9</v>
      </c>
      <c r="H24" s="33">
        <f t="shared" si="14"/>
        <v>46.955499999999986</v>
      </c>
      <c r="I24" s="22">
        <f t="shared" si="14"/>
        <v>39.5</v>
      </c>
      <c r="J24" s="25">
        <f t="shared" si="14"/>
        <v>304.55</v>
      </c>
      <c r="K24" s="25">
        <f t="shared" si="14"/>
        <v>282.14999999999998</v>
      </c>
      <c r="L24" s="24">
        <f t="shared" si="14"/>
        <v>338.45</v>
      </c>
      <c r="M24" s="25">
        <f t="shared" si="14"/>
        <v>152.05000000000001</v>
      </c>
      <c r="N24" s="25">
        <f t="shared" si="14"/>
        <v>124.1</v>
      </c>
      <c r="O24" s="24">
        <f t="shared" si="14"/>
        <v>161</v>
      </c>
      <c r="P24" s="144">
        <f t="shared" si="14"/>
        <v>263.75</v>
      </c>
      <c r="Q24" s="144">
        <f t="shared" si="14"/>
        <v>286.14999999999998</v>
      </c>
      <c r="R24" s="142">
        <f t="shared" si="14"/>
        <v>66.2</v>
      </c>
      <c r="S24" s="141">
        <f t="shared" si="14"/>
        <v>94.15</v>
      </c>
      <c r="U24" s="147">
        <f>U23/20</f>
        <v>13.95</v>
      </c>
      <c r="V24" s="154">
        <f t="shared" ref="V24:AA24" si="15">V23/20</f>
        <v>18.399999999999999</v>
      </c>
      <c r="W24" s="154">
        <f t="shared" si="15"/>
        <v>50.2</v>
      </c>
      <c r="X24" s="154">
        <f t="shared" si="15"/>
        <v>57.9</v>
      </c>
      <c r="Y24" s="157">
        <f t="shared" si="15"/>
        <v>57.9</v>
      </c>
      <c r="Z24" s="111">
        <f t="shared" si="15"/>
        <v>64.25</v>
      </c>
      <c r="AA24" s="107">
        <f t="shared" si="15"/>
        <v>75.05</v>
      </c>
      <c r="AB24" s="150">
        <f t="shared" ref="AB24:AC24" si="16">AB23/20</f>
        <v>6.35</v>
      </c>
      <c r="AC24" s="151">
        <f t="shared" si="16"/>
        <v>17.149999999999999</v>
      </c>
      <c r="AD24" s="160">
        <f t="shared" ref="AD24:AE24" si="17">AD23/20</f>
        <v>66.2</v>
      </c>
      <c r="AE24" s="151">
        <f t="shared" si="17"/>
        <v>94.15</v>
      </c>
    </row>
    <row r="25" spans="1:31" x14ac:dyDescent="0.3">
      <c r="A25" s="6"/>
      <c r="B25" s="6"/>
      <c r="C25" s="6"/>
      <c r="D25" s="6"/>
      <c r="E25" s="25"/>
      <c r="F25" s="25"/>
      <c r="G25" s="25"/>
      <c r="H25" s="25"/>
      <c r="I25" s="43"/>
      <c r="J25" s="25"/>
      <c r="K25" s="25"/>
      <c r="L25" s="25"/>
      <c r="M25" s="25"/>
      <c r="N25" s="25"/>
      <c r="O25" s="25"/>
      <c r="P25" s="25"/>
      <c r="Q25" s="25"/>
      <c r="R25" s="25"/>
      <c r="S25" s="25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</row>
    <row r="26" spans="1:31" x14ac:dyDescent="0.3">
      <c r="A26" s="5">
        <v>120</v>
      </c>
      <c r="B26" s="5">
        <v>8</v>
      </c>
      <c r="C26" s="38">
        <f>'n=120,2h'!A26/'n=120,2h'!B26</f>
        <v>15</v>
      </c>
      <c r="D26" s="78" t="s">
        <v>136</v>
      </c>
      <c r="E26" s="28">
        <v>14</v>
      </c>
      <c r="F26" s="44">
        <v>56.42</v>
      </c>
      <c r="G26" s="16">
        <v>44</v>
      </c>
      <c r="H26" s="12">
        <v>303.29000000000002</v>
      </c>
      <c r="I26" s="46">
        <f t="shared" ref="I26:I45" si="18">G26-E26</f>
        <v>30</v>
      </c>
      <c r="J26" s="87">
        <v>179</v>
      </c>
      <c r="K26" s="55">
        <v>171</v>
      </c>
      <c r="L26" s="44">
        <v>196</v>
      </c>
      <c r="M26" s="55">
        <v>87</v>
      </c>
      <c r="N26" s="55">
        <v>54</v>
      </c>
      <c r="O26" s="44">
        <v>74</v>
      </c>
      <c r="P26" s="17">
        <f t="shared" ref="P26:P45" si="19">K26-E26</f>
        <v>157</v>
      </c>
      <c r="Q26" s="56">
        <f t="shared" ref="Q26:Q45" si="20">J26-E26</f>
        <v>165</v>
      </c>
      <c r="R26" s="82">
        <f t="shared" ref="R26:R45" si="21">N26-G26</f>
        <v>10</v>
      </c>
      <c r="S26" s="12">
        <f t="shared" ref="S26:S45" si="22">M26-G26</f>
        <v>43</v>
      </c>
      <c r="T26" s="129"/>
      <c r="U26">
        <v>14</v>
      </c>
      <c r="V26">
        <v>14</v>
      </c>
      <c r="W26">
        <v>35</v>
      </c>
      <c r="X26" s="40">
        <v>44</v>
      </c>
      <c r="Y26" s="116">
        <f>MAX(U26:X26)</f>
        <v>44</v>
      </c>
      <c r="Z26">
        <v>44</v>
      </c>
      <c r="AA26">
        <v>45</v>
      </c>
      <c r="AB26" s="4">
        <f>Z26-Y26</f>
        <v>0</v>
      </c>
      <c r="AC26" s="40">
        <f>AA26-Y26</f>
        <v>1</v>
      </c>
      <c r="AD26" s="78">
        <f>N26-Y26</f>
        <v>10</v>
      </c>
      <c r="AE26" s="40">
        <f>M26-Y26</f>
        <v>43</v>
      </c>
    </row>
    <row r="27" spans="1:31" x14ac:dyDescent="0.3">
      <c r="A27" s="5">
        <v>120</v>
      </c>
      <c r="B27" s="5">
        <v>8</v>
      </c>
      <c r="C27" s="12">
        <f>'n=120,2h'!A27/'n=120,2h'!B27</f>
        <v>15</v>
      </c>
      <c r="D27" s="78" t="s">
        <v>137</v>
      </c>
      <c r="E27" s="56">
        <v>11</v>
      </c>
      <c r="F27" s="40">
        <v>43.76</v>
      </c>
      <c r="G27" s="5">
        <v>32</v>
      </c>
      <c r="H27" s="12">
        <v>240.11</v>
      </c>
      <c r="I27" s="83">
        <f t="shared" si="18"/>
        <v>21</v>
      </c>
      <c r="J27" s="87">
        <v>157</v>
      </c>
      <c r="K27" s="55">
        <v>146</v>
      </c>
      <c r="L27" s="40">
        <v>175</v>
      </c>
      <c r="M27" s="55">
        <v>60</v>
      </c>
      <c r="N27" s="55">
        <v>51</v>
      </c>
      <c r="O27">
        <v>55</v>
      </c>
      <c r="P27" s="18">
        <f t="shared" si="19"/>
        <v>135</v>
      </c>
      <c r="Q27" s="56">
        <f t="shared" si="20"/>
        <v>146</v>
      </c>
      <c r="R27" s="4">
        <f t="shared" si="21"/>
        <v>19</v>
      </c>
      <c r="S27" s="12">
        <f t="shared" si="22"/>
        <v>28</v>
      </c>
      <c r="T27" s="129"/>
      <c r="U27">
        <v>9</v>
      </c>
      <c r="V27">
        <v>11</v>
      </c>
      <c r="W27">
        <v>26</v>
      </c>
      <c r="X27" s="40">
        <v>32</v>
      </c>
      <c r="Y27" s="116">
        <f t="shared" ref="Y27:Y45" si="23">MAX(U27:X27)</f>
        <v>32</v>
      </c>
      <c r="Z27">
        <v>33</v>
      </c>
      <c r="AA27">
        <v>33</v>
      </c>
      <c r="AB27" s="4">
        <f t="shared" ref="AB27:AB45" si="24">Z27-Y27</f>
        <v>1</v>
      </c>
      <c r="AC27" s="40">
        <f t="shared" ref="AC27:AC45" si="25">AA27-Y27</f>
        <v>1</v>
      </c>
      <c r="AD27" s="78">
        <f t="shared" ref="AD27:AD45" si="26">N27-Y27</f>
        <v>19</v>
      </c>
      <c r="AE27" s="40">
        <f t="shared" ref="AE27:AE45" si="27">M27-Y27</f>
        <v>28</v>
      </c>
    </row>
    <row r="28" spans="1:31" x14ac:dyDescent="0.3">
      <c r="A28" s="5">
        <v>120</v>
      </c>
      <c r="B28" s="5">
        <v>8</v>
      </c>
      <c r="C28" s="12">
        <f>'n=120,2h'!A28/'n=120,2h'!B28</f>
        <v>15</v>
      </c>
      <c r="D28" s="78" t="s">
        <v>138</v>
      </c>
      <c r="E28" s="56">
        <v>10</v>
      </c>
      <c r="F28" s="40">
        <v>78.94</v>
      </c>
      <c r="G28" s="5">
        <v>34</v>
      </c>
      <c r="H28" s="12">
        <v>330.97</v>
      </c>
      <c r="I28" s="83">
        <f t="shared" si="18"/>
        <v>24</v>
      </c>
      <c r="J28" s="87">
        <v>183</v>
      </c>
      <c r="K28" s="55">
        <v>167</v>
      </c>
      <c r="L28" s="40">
        <v>181</v>
      </c>
      <c r="M28">
        <v>46</v>
      </c>
      <c r="N28">
        <v>38</v>
      </c>
      <c r="O28">
        <v>43</v>
      </c>
      <c r="P28" s="18">
        <f t="shared" si="19"/>
        <v>157</v>
      </c>
      <c r="Q28" s="56">
        <f t="shared" si="20"/>
        <v>173</v>
      </c>
      <c r="R28" s="4">
        <f t="shared" si="21"/>
        <v>4</v>
      </c>
      <c r="S28" s="12">
        <f t="shared" si="22"/>
        <v>12</v>
      </c>
      <c r="T28" s="129"/>
      <c r="U28">
        <v>9</v>
      </c>
      <c r="V28">
        <v>10</v>
      </c>
      <c r="W28">
        <v>28</v>
      </c>
      <c r="X28" s="40">
        <v>34</v>
      </c>
      <c r="Y28" s="116">
        <f t="shared" si="23"/>
        <v>34</v>
      </c>
      <c r="Z28">
        <v>35</v>
      </c>
      <c r="AA28">
        <v>36</v>
      </c>
      <c r="AB28" s="4">
        <f t="shared" si="24"/>
        <v>1</v>
      </c>
      <c r="AC28" s="40">
        <f t="shared" si="25"/>
        <v>2</v>
      </c>
      <c r="AD28" s="78">
        <f t="shared" si="26"/>
        <v>4</v>
      </c>
      <c r="AE28" s="40">
        <f t="shared" si="27"/>
        <v>12</v>
      </c>
    </row>
    <row r="29" spans="1:31" x14ac:dyDescent="0.3">
      <c r="A29" s="5">
        <v>120</v>
      </c>
      <c r="B29" s="5">
        <v>8</v>
      </c>
      <c r="C29" s="12">
        <f>'n=120,2h'!A29/'n=120,2h'!B29</f>
        <v>15</v>
      </c>
      <c r="D29" s="78" t="s">
        <v>139</v>
      </c>
      <c r="E29" s="56">
        <v>11</v>
      </c>
      <c r="F29" s="40">
        <v>18.46</v>
      </c>
      <c r="G29" s="5">
        <v>37</v>
      </c>
      <c r="H29" s="12">
        <v>149.66999999999999</v>
      </c>
      <c r="I29" s="83">
        <f t="shared" si="18"/>
        <v>26</v>
      </c>
      <c r="J29" s="87">
        <v>180</v>
      </c>
      <c r="K29" s="55">
        <v>168</v>
      </c>
      <c r="L29" s="40">
        <v>175</v>
      </c>
      <c r="M29">
        <v>51</v>
      </c>
      <c r="N29">
        <v>39</v>
      </c>
      <c r="O29">
        <v>48</v>
      </c>
      <c r="P29" s="18">
        <f t="shared" si="19"/>
        <v>157</v>
      </c>
      <c r="Q29" s="56">
        <f t="shared" si="20"/>
        <v>169</v>
      </c>
      <c r="R29" s="4">
        <f t="shared" si="21"/>
        <v>2</v>
      </c>
      <c r="S29" s="12">
        <f t="shared" si="22"/>
        <v>14</v>
      </c>
      <c r="T29" s="129"/>
      <c r="U29">
        <v>11</v>
      </c>
      <c r="V29">
        <v>11</v>
      </c>
      <c r="W29">
        <v>34</v>
      </c>
      <c r="X29" s="40">
        <v>37</v>
      </c>
      <c r="Y29" s="116">
        <f t="shared" si="23"/>
        <v>37</v>
      </c>
      <c r="Z29">
        <v>37</v>
      </c>
      <c r="AA29">
        <v>37</v>
      </c>
      <c r="AB29" s="4">
        <f t="shared" si="24"/>
        <v>0</v>
      </c>
      <c r="AC29" s="40">
        <f t="shared" si="25"/>
        <v>0</v>
      </c>
      <c r="AD29" s="78">
        <f t="shared" si="26"/>
        <v>2</v>
      </c>
      <c r="AE29" s="40">
        <f t="shared" si="27"/>
        <v>14</v>
      </c>
    </row>
    <row r="30" spans="1:31" x14ac:dyDescent="0.3">
      <c r="A30" s="5">
        <v>120</v>
      </c>
      <c r="B30" s="5">
        <v>8</v>
      </c>
      <c r="C30" s="12">
        <f>'n=120,2h'!A30/'n=120,2h'!B30</f>
        <v>15</v>
      </c>
      <c r="D30" s="78" t="s">
        <v>140</v>
      </c>
      <c r="E30" s="56">
        <v>11</v>
      </c>
      <c r="F30" s="40">
        <v>52.91</v>
      </c>
      <c r="G30" s="5">
        <v>30</v>
      </c>
      <c r="H30" s="21">
        <v>267.3</v>
      </c>
      <c r="I30" s="83">
        <f t="shared" si="18"/>
        <v>19</v>
      </c>
      <c r="J30" s="87">
        <v>162</v>
      </c>
      <c r="K30" s="55">
        <v>133</v>
      </c>
      <c r="L30" s="40">
        <v>155</v>
      </c>
      <c r="M30">
        <v>45</v>
      </c>
      <c r="N30" s="55">
        <v>40</v>
      </c>
      <c r="O30">
        <v>52</v>
      </c>
      <c r="P30" s="18">
        <f t="shared" si="19"/>
        <v>122</v>
      </c>
      <c r="Q30" s="56">
        <f t="shared" si="20"/>
        <v>151</v>
      </c>
      <c r="R30" s="4">
        <f t="shared" si="21"/>
        <v>10</v>
      </c>
      <c r="S30" s="12">
        <f t="shared" si="22"/>
        <v>15</v>
      </c>
      <c r="T30" s="129"/>
      <c r="U30">
        <v>11</v>
      </c>
      <c r="V30">
        <v>11</v>
      </c>
      <c r="W30">
        <v>26</v>
      </c>
      <c r="X30" s="40">
        <v>30</v>
      </c>
      <c r="Y30" s="116">
        <f t="shared" si="23"/>
        <v>30</v>
      </c>
      <c r="Z30">
        <v>30</v>
      </c>
      <c r="AA30">
        <v>33</v>
      </c>
      <c r="AB30" s="4">
        <f t="shared" si="24"/>
        <v>0</v>
      </c>
      <c r="AC30" s="40">
        <f t="shared" si="25"/>
        <v>3</v>
      </c>
      <c r="AD30" s="78">
        <f t="shared" si="26"/>
        <v>10</v>
      </c>
      <c r="AE30" s="40">
        <f t="shared" si="27"/>
        <v>15</v>
      </c>
    </row>
    <row r="31" spans="1:31" x14ac:dyDescent="0.3">
      <c r="A31" s="5">
        <v>120</v>
      </c>
      <c r="B31" s="5">
        <v>8</v>
      </c>
      <c r="C31" s="12">
        <f>'n=120,2h'!A31/'n=120,2h'!B31</f>
        <v>15</v>
      </c>
      <c r="D31" s="78" t="s">
        <v>141</v>
      </c>
      <c r="E31" s="56">
        <v>12</v>
      </c>
      <c r="F31" s="40">
        <v>72.61</v>
      </c>
      <c r="G31" s="5">
        <v>28</v>
      </c>
      <c r="H31" s="12">
        <v>178.66</v>
      </c>
      <c r="I31" s="83">
        <f t="shared" si="18"/>
        <v>16</v>
      </c>
      <c r="J31" s="87">
        <v>199</v>
      </c>
      <c r="K31" s="55">
        <v>179</v>
      </c>
      <c r="L31" s="40">
        <v>199</v>
      </c>
      <c r="M31">
        <v>49</v>
      </c>
      <c r="N31" s="55">
        <v>44</v>
      </c>
      <c r="O31">
        <v>49</v>
      </c>
      <c r="P31" s="18">
        <f t="shared" si="19"/>
        <v>167</v>
      </c>
      <c r="Q31" s="56">
        <f t="shared" si="20"/>
        <v>187</v>
      </c>
      <c r="R31" s="4">
        <f t="shared" si="21"/>
        <v>16</v>
      </c>
      <c r="S31" s="12">
        <f t="shared" si="22"/>
        <v>21</v>
      </c>
      <c r="T31" s="129"/>
      <c r="U31">
        <v>12</v>
      </c>
      <c r="V31">
        <v>12</v>
      </c>
      <c r="W31">
        <v>23</v>
      </c>
      <c r="X31" s="40">
        <v>28</v>
      </c>
      <c r="Y31" s="116">
        <f t="shared" si="23"/>
        <v>28</v>
      </c>
      <c r="Z31">
        <v>29</v>
      </c>
      <c r="AA31">
        <v>29</v>
      </c>
      <c r="AB31" s="4">
        <f t="shared" si="24"/>
        <v>1</v>
      </c>
      <c r="AC31" s="40">
        <f t="shared" si="25"/>
        <v>1</v>
      </c>
      <c r="AD31" s="78">
        <f t="shared" si="26"/>
        <v>16</v>
      </c>
      <c r="AE31" s="40">
        <f t="shared" si="27"/>
        <v>21</v>
      </c>
    </row>
    <row r="32" spans="1:31" x14ac:dyDescent="0.3">
      <c r="A32" s="5">
        <v>120</v>
      </c>
      <c r="B32" s="5">
        <v>8</v>
      </c>
      <c r="C32" s="12">
        <f>'n=120,2h'!A32/'n=120,2h'!B32</f>
        <v>15</v>
      </c>
      <c r="D32" s="78" t="s">
        <v>142</v>
      </c>
      <c r="E32" s="56">
        <v>13</v>
      </c>
      <c r="F32" s="39">
        <v>15.4</v>
      </c>
      <c r="G32" s="5">
        <v>38</v>
      </c>
      <c r="H32" s="12">
        <v>146.82</v>
      </c>
      <c r="I32" s="83">
        <f t="shared" si="18"/>
        <v>25</v>
      </c>
      <c r="J32" s="87">
        <v>194</v>
      </c>
      <c r="K32" s="55">
        <v>161</v>
      </c>
      <c r="L32" s="40">
        <v>188</v>
      </c>
      <c r="M32">
        <v>71</v>
      </c>
      <c r="N32" s="55">
        <v>53</v>
      </c>
      <c r="O32">
        <v>68</v>
      </c>
      <c r="P32" s="18">
        <f t="shared" si="19"/>
        <v>148</v>
      </c>
      <c r="Q32" s="56">
        <f t="shared" si="20"/>
        <v>181</v>
      </c>
      <c r="R32" s="4">
        <f t="shared" si="21"/>
        <v>15</v>
      </c>
      <c r="S32" s="12">
        <f t="shared" si="22"/>
        <v>33</v>
      </c>
      <c r="T32" s="129"/>
      <c r="U32">
        <v>12</v>
      </c>
      <c r="V32">
        <v>13</v>
      </c>
      <c r="W32">
        <v>33</v>
      </c>
      <c r="X32" s="40">
        <v>38</v>
      </c>
      <c r="Y32" s="116">
        <f t="shared" si="23"/>
        <v>38</v>
      </c>
      <c r="Z32">
        <v>38</v>
      </c>
      <c r="AA32">
        <v>38</v>
      </c>
      <c r="AB32" s="4">
        <f t="shared" si="24"/>
        <v>0</v>
      </c>
      <c r="AC32" s="40">
        <f t="shared" si="25"/>
        <v>0</v>
      </c>
      <c r="AD32" s="78">
        <f t="shared" si="26"/>
        <v>15</v>
      </c>
      <c r="AE32" s="40">
        <f t="shared" si="27"/>
        <v>33</v>
      </c>
    </row>
    <row r="33" spans="1:31" x14ac:dyDescent="0.3">
      <c r="A33" s="5">
        <v>120</v>
      </c>
      <c r="B33" s="5">
        <v>8</v>
      </c>
      <c r="C33" s="12">
        <f>'n=120,2h'!A33/'n=120,2h'!B33</f>
        <v>15</v>
      </c>
      <c r="D33" s="78" t="s">
        <v>143</v>
      </c>
      <c r="E33" s="56">
        <v>13</v>
      </c>
      <c r="F33" s="40">
        <v>50.83</v>
      </c>
      <c r="G33" s="5">
        <v>33</v>
      </c>
      <c r="H33" s="12">
        <v>323.29000000000002</v>
      </c>
      <c r="I33" s="83">
        <f t="shared" si="18"/>
        <v>20</v>
      </c>
      <c r="J33" s="87">
        <v>206</v>
      </c>
      <c r="K33" s="55">
        <v>186</v>
      </c>
      <c r="L33" s="40">
        <v>219</v>
      </c>
      <c r="M33" s="55">
        <v>82</v>
      </c>
      <c r="N33" s="55">
        <v>55</v>
      </c>
      <c r="O33">
        <v>67</v>
      </c>
      <c r="P33" s="18">
        <f t="shared" si="19"/>
        <v>173</v>
      </c>
      <c r="Q33" s="56">
        <f t="shared" si="20"/>
        <v>193</v>
      </c>
      <c r="R33" s="4">
        <f t="shared" si="21"/>
        <v>22</v>
      </c>
      <c r="S33" s="12">
        <f t="shared" si="22"/>
        <v>49</v>
      </c>
      <c r="T33" s="129"/>
      <c r="U33">
        <v>13</v>
      </c>
      <c r="V33">
        <v>13</v>
      </c>
      <c r="W33">
        <v>29</v>
      </c>
      <c r="X33" s="40">
        <v>33</v>
      </c>
      <c r="Y33" s="116">
        <f t="shared" si="23"/>
        <v>33</v>
      </c>
      <c r="Z33">
        <v>33</v>
      </c>
      <c r="AA33">
        <v>33</v>
      </c>
      <c r="AB33" s="4">
        <f t="shared" si="24"/>
        <v>0</v>
      </c>
      <c r="AC33" s="40">
        <f t="shared" si="25"/>
        <v>0</v>
      </c>
      <c r="AD33" s="78">
        <f t="shared" si="26"/>
        <v>22</v>
      </c>
      <c r="AE33" s="40">
        <f t="shared" si="27"/>
        <v>49</v>
      </c>
    </row>
    <row r="34" spans="1:31" x14ac:dyDescent="0.3">
      <c r="A34" s="5">
        <v>120</v>
      </c>
      <c r="B34" s="5">
        <v>8</v>
      </c>
      <c r="C34" s="12">
        <f>'n=120,2h'!A34/'n=120,2h'!B34</f>
        <v>15</v>
      </c>
      <c r="D34" s="78" t="s">
        <v>144</v>
      </c>
      <c r="E34" s="56">
        <v>11</v>
      </c>
      <c r="F34" s="40">
        <v>7.04</v>
      </c>
      <c r="G34" s="5">
        <v>28</v>
      </c>
      <c r="H34" s="12">
        <v>162.46</v>
      </c>
      <c r="I34" s="83">
        <f t="shared" si="18"/>
        <v>17</v>
      </c>
      <c r="J34" s="87">
        <v>195</v>
      </c>
      <c r="K34" s="55">
        <v>165</v>
      </c>
      <c r="L34" s="40">
        <v>203</v>
      </c>
      <c r="M34">
        <v>54</v>
      </c>
      <c r="N34">
        <v>34</v>
      </c>
      <c r="O34">
        <v>36</v>
      </c>
      <c r="P34" s="18">
        <f t="shared" si="19"/>
        <v>154</v>
      </c>
      <c r="Q34" s="56">
        <f t="shared" si="20"/>
        <v>184</v>
      </c>
      <c r="R34" s="4">
        <f t="shared" si="21"/>
        <v>6</v>
      </c>
      <c r="S34" s="12">
        <f t="shared" si="22"/>
        <v>26</v>
      </c>
      <c r="T34" s="129"/>
      <c r="U34">
        <v>10</v>
      </c>
      <c r="V34">
        <v>11</v>
      </c>
      <c r="W34">
        <v>23</v>
      </c>
      <c r="X34" s="40">
        <v>28</v>
      </c>
      <c r="Y34" s="116">
        <f t="shared" si="23"/>
        <v>28</v>
      </c>
      <c r="Z34">
        <v>28</v>
      </c>
      <c r="AA34">
        <v>29</v>
      </c>
      <c r="AB34" s="4">
        <f t="shared" si="24"/>
        <v>0</v>
      </c>
      <c r="AC34" s="40">
        <f t="shared" si="25"/>
        <v>1</v>
      </c>
      <c r="AD34" s="78">
        <f t="shared" si="26"/>
        <v>6</v>
      </c>
      <c r="AE34" s="40">
        <f t="shared" si="27"/>
        <v>26</v>
      </c>
    </row>
    <row r="35" spans="1:31" x14ac:dyDescent="0.3">
      <c r="A35" s="5">
        <v>120</v>
      </c>
      <c r="B35" s="5">
        <v>8</v>
      </c>
      <c r="C35" s="12">
        <f>'n=120,2h'!A35/'n=120,2h'!B35</f>
        <v>15</v>
      </c>
      <c r="D35" s="78" t="s">
        <v>145</v>
      </c>
      <c r="E35" s="56">
        <v>14</v>
      </c>
      <c r="F35" s="40">
        <v>12.62</v>
      </c>
      <c r="G35" s="5">
        <v>27</v>
      </c>
      <c r="H35" s="12">
        <v>167.23</v>
      </c>
      <c r="I35" s="83">
        <f t="shared" si="18"/>
        <v>13</v>
      </c>
      <c r="J35" s="87">
        <v>184</v>
      </c>
      <c r="K35" s="55">
        <v>145</v>
      </c>
      <c r="L35" s="40">
        <v>167</v>
      </c>
      <c r="M35" s="55">
        <v>54</v>
      </c>
      <c r="N35">
        <v>35</v>
      </c>
      <c r="O35">
        <v>50</v>
      </c>
      <c r="P35" s="18">
        <f t="shared" si="19"/>
        <v>131</v>
      </c>
      <c r="Q35" s="56">
        <f t="shared" si="20"/>
        <v>170</v>
      </c>
      <c r="R35" s="4">
        <f t="shared" si="21"/>
        <v>8</v>
      </c>
      <c r="S35" s="12">
        <f t="shared" si="22"/>
        <v>27</v>
      </c>
      <c r="T35" s="129"/>
      <c r="U35">
        <v>11</v>
      </c>
      <c r="V35">
        <v>14</v>
      </c>
      <c r="W35">
        <v>25</v>
      </c>
      <c r="X35" s="40">
        <v>27</v>
      </c>
      <c r="Y35" s="116">
        <f t="shared" si="23"/>
        <v>27</v>
      </c>
      <c r="Z35">
        <v>29</v>
      </c>
      <c r="AA35">
        <v>28</v>
      </c>
      <c r="AB35" s="4">
        <f t="shared" si="24"/>
        <v>2</v>
      </c>
      <c r="AC35" s="40">
        <f t="shared" si="25"/>
        <v>1</v>
      </c>
      <c r="AD35" s="78">
        <f t="shared" si="26"/>
        <v>8</v>
      </c>
      <c r="AE35" s="40">
        <f t="shared" si="27"/>
        <v>27</v>
      </c>
    </row>
    <row r="36" spans="1:31" x14ac:dyDescent="0.3">
      <c r="A36" s="5">
        <v>120</v>
      </c>
      <c r="B36" s="5">
        <v>8</v>
      </c>
      <c r="C36" s="12">
        <f>'n=120,2h'!A36/'n=120,2h'!B36</f>
        <v>15</v>
      </c>
      <c r="D36" s="78" t="s">
        <v>146</v>
      </c>
      <c r="E36" s="56">
        <v>9</v>
      </c>
      <c r="F36" s="40">
        <v>3.44</v>
      </c>
      <c r="G36" s="5">
        <v>30</v>
      </c>
      <c r="H36" s="21">
        <v>179.7</v>
      </c>
      <c r="I36" s="83">
        <f t="shared" si="18"/>
        <v>21</v>
      </c>
      <c r="J36" s="87">
        <v>201</v>
      </c>
      <c r="K36" s="55">
        <v>172</v>
      </c>
      <c r="L36" s="40">
        <v>202</v>
      </c>
      <c r="M36">
        <v>55</v>
      </c>
      <c r="N36" s="55">
        <v>41</v>
      </c>
      <c r="O36">
        <v>50</v>
      </c>
      <c r="P36" s="18">
        <f t="shared" si="19"/>
        <v>163</v>
      </c>
      <c r="Q36" s="56">
        <f t="shared" si="20"/>
        <v>192</v>
      </c>
      <c r="R36" s="4">
        <f t="shared" si="21"/>
        <v>11</v>
      </c>
      <c r="S36" s="12">
        <f t="shared" si="22"/>
        <v>25</v>
      </c>
      <c r="T36" s="129"/>
      <c r="U36">
        <v>8</v>
      </c>
      <c r="V36">
        <v>9</v>
      </c>
      <c r="W36">
        <v>26</v>
      </c>
      <c r="X36" s="40">
        <v>30</v>
      </c>
      <c r="Y36" s="116">
        <f t="shared" si="23"/>
        <v>30</v>
      </c>
      <c r="Z36">
        <v>32</v>
      </c>
      <c r="AA36">
        <v>36</v>
      </c>
      <c r="AB36" s="4">
        <f t="shared" si="24"/>
        <v>2</v>
      </c>
      <c r="AC36" s="40">
        <f t="shared" si="25"/>
        <v>6</v>
      </c>
      <c r="AD36" s="78">
        <f t="shared" si="26"/>
        <v>11</v>
      </c>
      <c r="AE36" s="40">
        <f t="shared" si="27"/>
        <v>25</v>
      </c>
    </row>
    <row r="37" spans="1:31" x14ac:dyDescent="0.3">
      <c r="A37" s="5">
        <v>120</v>
      </c>
      <c r="B37" s="5">
        <v>8</v>
      </c>
      <c r="C37" s="12">
        <f>'n=120,2h'!A37/'n=120,2h'!B37</f>
        <v>15</v>
      </c>
      <c r="D37" s="78" t="s">
        <v>147</v>
      </c>
      <c r="E37" s="56">
        <v>12</v>
      </c>
      <c r="F37" s="40">
        <v>43.02</v>
      </c>
      <c r="G37" s="5">
        <v>31</v>
      </c>
      <c r="H37" s="12">
        <v>138.55000000000001</v>
      </c>
      <c r="I37" s="83">
        <f t="shared" si="18"/>
        <v>19</v>
      </c>
      <c r="J37" s="87">
        <v>186</v>
      </c>
      <c r="K37" s="55">
        <v>183</v>
      </c>
      <c r="L37" s="40">
        <v>207</v>
      </c>
      <c r="M37">
        <v>52</v>
      </c>
      <c r="N37">
        <v>37</v>
      </c>
      <c r="O37">
        <v>42</v>
      </c>
      <c r="P37" s="18">
        <f t="shared" si="19"/>
        <v>171</v>
      </c>
      <c r="Q37" s="56">
        <f t="shared" si="20"/>
        <v>174</v>
      </c>
      <c r="R37" s="4">
        <f t="shared" si="21"/>
        <v>6</v>
      </c>
      <c r="S37" s="12">
        <f t="shared" si="22"/>
        <v>21</v>
      </c>
      <c r="T37" s="129"/>
      <c r="U37">
        <v>11</v>
      </c>
      <c r="V37">
        <v>12</v>
      </c>
      <c r="W37">
        <v>26</v>
      </c>
      <c r="X37" s="40">
        <v>31</v>
      </c>
      <c r="Y37" s="116">
        <f t="shared" si="23"/>
        <v>31</v>
      </c>
      <c r="Z37">
        <v>33</v>
      </c>
      <c r="AA37">
        <v>34</v>
      </c>
      <c r="AB37" s="4">
        <f t="shared" si="24"/>
        <v>2</v>
      </c>
      <c r="AC37" s="40">
        <f t="shared" si="25"/>
        <v>3</v>
      </c>
      <c r="AD37" s="78">
        <f t="shared" si="26"/>
        <v>6</v>
      </c>
      <c r="AE37" s="40">
        <f t="shared" si="27"/>
        <v>21</v>
      </c>
    </row>
    <row r="38" spans="1:31" x14ac:dyDescent="0.3">
      <c r="A38" s="5">
        <v>120</v>
      </c>
      <c r="B38" s="5">
        <v>8</v>
      </c>
      <c r="C38" s="12">
        <f>'n=120,2h'!A38/'n=120,2h'!B38</f>
        <v>15</v>
      </c>
      <c r="D38" s="78" t="s">
        <v>148</v>
      </c>
      <c r="E38" s="56">
        <v>11</v>
      </c>
      <c r="F38" s="39">
        <v>34.6</v>
      </c>
      <c r="G38" s="5">
        <v>35</v>
      </c>
      <c r="H38" s="12">
        <v>208.41</v>
      </c>
      <c r="I38" s="83">
        <f t="shared" si="18"/>
        <v>24</v>
      </c>
      <c r="J38" s="87">
        <v>222</v>
      </c>
      <c r="K38" s="55">
        <v>163</v>
      </c>
      <c r="L38" s="40">
        <v>170</v>
      </c>
      <c r="M38" s="55">
        <v>65</v>
      </c>
      <c r="N38" s="55">
        <v>51</v>
      </c>
      <c r="O38">
        <v>57</v>
      </c>
      <c r="P38" s="18">
        <f t="shared" si="19"/>
        <v>152</v>
      </c>
      <c r="Q38" s="56">
        <f t="shared" si="20"/>
        <v>211</v>
      </c>
      <c r="R38" s="4">
        <f t="shared" si="21"/>
        <v>16</v>
      </c>
      <c r="S38" s="12">
        <f t="shared" si="22"/>
        <v>30</v>
      </c>
      <c r="T38" s="129"/>
      <c r="U38">
        <v>11</v>
      </c>
      <c r="V38">
        <v>11</v>
      </c>
      <c r="W38">
        <v>30</v>
      </c>
      <c r="X38" s="40">
        <v>35</v>
      </c>
      <c r="Y38" s="116">
        <f t="shared" si="23"/>
        <v>35</v>
      </c>
      <c r="Z38">
        <v>36</v>
      </c>
      <c r="AA38">
        <v>36</v>
      </c>
      <c r="AB38" s="4">
        <f t="shared" si="24"/>
        <v>1</v>
      </c>
      <c r="AC38" s="40">
        <f t="shared" si="25"/>
        <v>1</v>
      </c>
      <c r="AD38" s="78">
        <f t="shared" si="26"/>
        <v>16</v>
      </c>
      <c r="AE38" s="40">
        <f t="shared" si="27"/>
        <v>30</v>
      </c>
    </row>
    <row r="39" spans="1:31" x14ac:dyDescent="0.3">
      <c r="A39" s="5">
        <v>120</v>
      </c>
      <c r="B39" s="5">
        <v>8</v>
      </c>
      <c r="C39" s="12">
        <f>'n=120,2h'!A39/'n=120,2h'!B39</f>
        <v>15</v>
      </c>
      <c r="D39" s="78" t="s">
        <v>149</v>
      </c>
      <c r="E39" s="56">
        <v>10</v>
      </c>
      <c r="F39" s="40">
        <v>15.45</v>
      </c>
      <c r="G39" s="5">
        <v>33</v>
      </c>
      <c r="H39" s="12">
        <v>137.69</v>
      </c>
      <c r="I39" s="83">
        <f t="shared" si="18"/>
        <v>23</v>
      </c>
      <c r="J39" s="87">
        <v>122</v>
      </c>
      <c r="K39" s="55">
        <v>116</v>
      </c>
      <c r="L39" s="40">
        <v>124</v>
      </c>
      <c r="M39">
        <v>56</v>
      </c>
      <c r="N39" s="55">
        <v>43</v>
      </c>
      <c r="O39">
        <v>58</v>
      </c>
      <c r="P39" s="18">
        <f t="shared" si="19"/>
        <v>106</v>
      </c>
      <c r="Q39" s="56">
        <f t="shared" si="20"/>
        <v>112</v>
      </c>
      <c r="R39" s="4">
        <f t="shared" si="21"/>
        <v>10</v>
      </c>
      <c r="S39" s="12">
        <f t="shared" si="22"/>
        <v>23</v>
      </c>
      <c r="T39" s="129"/>
      <c r="U39">
        <v>10</v>
      </c>
      <c r="V39">
        <v>10</v>
      </c>
      <c r="W39">
        <v>27</v>
      </c>
      <c r="X39" s="40">
        <v>33</v>
      </c>
      <c r="Y39" s="116">
        <f t="shared" si="23"/>
        <v>33</v>
      </c>
      <c r="Z39">
        <v>33</v>
      </c>
      <c r="AA39">
        <v>33</v>
      </c>
      <c r="AB39" s="4">
        <f t="shared" si="24"/>
        <v>0</v>
      </c>
      <c r="AC39" s="40">
        <f t="shared" si="25"/>
        <v>0</v>
      </c>
      <c r="AD39" s="78">
        <f t="shared" si="26"/>
        <v>10</v>
      </c>
      <c r="AE39" s="40">
        <f t="shared" si="27"/>
        <v>23</v>
      </c>
    </row>
    <row r="40" spans="1:31" x14ac:dyDescent="0.3">
      <c r="A40" s="5">
        <v>120</v>
      </c>
      <c r="B40" s="5">
        <v>8</v>
      </c>
      <c r="C40" s="12">
        <f>'n=120,2h'!A40/'n=120,2h'!B40</f>
        <v>15</v>
      </c>
      <c r="D40" s="78" t="s">
        <v>150</v>
      </c>
      <c r="E40" s="56">
        <v>11</v>
      </c>
      <c r="F40" s="40">
        <v>19.03</v>
      </c>
      <c r="G40" s="5">
        <v>33</v>
      </c>
      <c r="H40" s="12">
        <v>110.86</v>
      </c>
      <c r="I40" s="83">
        <f t="shared" si="18"/>
        <v>22</v>
      </c>
      <c r="J40" s="87">
        <v>198</v>
      </c>
      <c r="K40" s="55">
        <v>175</v>
      </c>
      <c r="L40" s="40">
        <v>184</v>
      </c>
      <c r="M40">
        <v>49</v>
      </c>
      <c r="N40" s="55">
        <v>45</v>
      </c>
      <c r="O40">
        <v>48</v>
      </c>
      <c r="P40" s="18">
        <f t="shared" si="19"/>
        <v>164</v>
      </c>
      <c r="Q40" s="56">
        <f t="shared" si="20"/>
        <v>187</v>
      </c>
      <c r="R40" s="4">
        <f t="shared" si="21"/>
        <v>12</v>
      </c>
      <c r="S40" s="12">
        <f t="shared" si="22"/>
        <v>16</v>
      </c>
      <c r="T40" s="129"/>
      <c r="U40">
        <v>11</v>
      </c>
      <c r="V40">
        <v>11</v>
      </c>
      <c r="W40">
        <v>27</v>
      </c>
      <c r="X40" s="40">
        <v>33</v>
      </c>
      <c r="Y40" s="116">
        <f t="shared" si="23"/>
        <v>33</v>
      </c>
      <c r="Z40">
        <v>34</v>
      </c>
      <c r="AA40">
        <v>33</v>
      </c>
      <c r="AB40" s="4">
        <f t="shared" si="24"/>
        <v>1</v>
      </c>
      <c r="AC40" s="40">
        <f t="shared" si="25"/>
        <v>0</v>
      </c>
      <c r="AD40" s="78">
        <f t="shared" si="26"/>
        <v>12</v>
      </c>
      <c r="AE40" s="40">
        <f t="shared" si="27"/>
        <v>16</v>
      </c>
    </row>
    <row r="41" spans="1:31" x14ac:dyDescent="0.3">
      <c r="A41" s="5">
        <v>120</v>
      </c>
      <c r="B41" s="5">
        <v>8</v>
      </c>
      <c r="C41" s="12">
        <f>'n=120,2h'!A41/'n=120,2h'!B41</f>
        <v>15</v>
      </c>
      <c r="D41" s="78" t="s">
        <v>151</v>
      </c>
      <c r="E41" s="56">
        <v>9</v>
      </c>
      <c r="F41" s="40">
        <v>38.049999999999997</v>
      </c>
      <c r="G41" s="5">
        <v>34</v>
      </c>
      <c r="H41" s="12">
        <v>350.87</v>
      </c>
      <c r="I41" s="83">
        <f t="shared" si="18"/>
        <v>25</v>
      </c>
      <c r="J41" s="87">
        <v>180</v>
      </c>
      <c r="K41" s="55">
        <v>140</v>
      </c>
      <c r="L41" s="40">
        <v>188</v>
      </c>
      <c r="M41">
        <v>61</v>
      </c>
      <c r="N41">
        <v>40</v>
      </c>
      <c r="O41">
        <v>45</v>
      </c>
      <c r="P41" s="18">
        <f t="shared" si="19"/>
        <v>131</v>
      </c>
      <c r="Q41" s="56">
        <f t="shared" si="20"/>
        <v>171</v>
      </c>
      <c r="R41" s="4">
        <f t="shared" si="21"/>
        <v>6</v>
      </c>
      <c r="S41" s="12">
        <f t="shared" si="22"/>
        <v>27</v>
      </c>
      <c r="T41" s="129"/>
      <c r="U41">
        <v>9</v>
      </c>
      <c r="V41">
        <v>9</v>
      </c>
      <c r="W41">
        <v>28</v>
      </c>
      <c r="X41" s="40">
        <v>34</v>
      </c>
      <c r="Y41" s="116">
        <f t="shared" si="23"/>
        <v>34</v>
      </c>
      <c r="Z41">
        <v>35</v>
      </c>
      <c r="AA41">
        <v>37</v>
      </c>
      <c r="AB41" s="4">
        <f t="shared" si="24"/>
        <v>1</v>
      </c>
      <c r="AC41" s="40">
        <f t="shared" si="25"/>
        <v>3</v>
      </c>
      <c r="AD41" s="78">
        <f t="shared" si="26"/>
        <v>6</v>
      </c>
      <c r="AE41" s="40">
        <f t="shared" si="27"/>
        <v>27</v>
      </c>
    </row>
    <row r="42" spans="1:31" x14ac:dyDescent="0.3">
      <c r="A42" s="5">
        <v>120</v>
      </c>
      <c r="B42" s="5">
        <v>8</v>
      </c>
      <c r="C42" s="12">
        <f>'n=120,2h'!A42/'n=120,2h'!B42</f>
        <v>15</v>
      </c>
      <c r="D42" s="78" t="s">
        <v>152</v>
      </c>
      <c r="E42" s="56">
        <v>13</v>
      </c>
      <c r="F42" s="40">
        <v>21.14</v>
      </c>
      <c r="G42" s="5">
        <v>37</v>
      </c>
      <c r="H42" s="12">
        <v>193.45</v>
      </c>
      <c r="I42" s="83">
        <f t="shared" si="18"/>
        <v>24</v>
      </c>
      <c r="J42" s="87">
        <v>239</v>
      </c>
      <c r="K42" s="55">
        <v>204</v>
      </c>
      <c r="L42" s="40">
        <v>222</v>
      </c>
      <c r="M42">
        <v>52</v>
      </c>
      <c r="N42">
        <v>44</v>
      </c>
      <c r="O42">
        <v>61</v>
      </c>
      <c r="P42" s="18">
        <f t="shared" si="19"/>
        <v>191</v>
      </c>
      <c r="Q42" s="56">
        <f t="shared" si="20"/>
        <v>226</v>
      </c>
      <c r="R42" s="4">
        <f t="shared" si="21"/>
        <v>7</v>
      </c>
      <c r="S42" s="12">
        <f t="shared" si="22"/>
        <v>15</v>
      </c>
      <c r="T42" s="129"/>
      <c r="U42">
        <v>13</v>
      </c>
      <c r="V42">
        <v>13</v>
      </c>
      <c r="W42">
        <v>32</v>
      </c>
      <c r="X42" s="40">
        <v>37</v>
      </c>
      <c r="Y42" s="116">
        <f t="shared" si="23"/>
        <v>37</v>
      </c>
      <c r="Z42">
        <v>39</v>
      </c>
      <c r="AA42">
        <v>40</v>
      </c>
      <c r="AB42" s="4">
        <f t="shared" si="24"/>
        <v>2</v>
      </c>
      <c r="AC42" s="40">
        <f t="shared" si="25"/>
        <v>3</v>
      </c>
      <c r="AD42" s="78">
        <f t="shared" si="26"/>
        <v>7</v>
      </c>
      <c r="AE42" s="40">
        <f t="shared" si="27"/>
        <v>15</v>
      </c>
    </row>
    <row r="43" spans="1:31" x14ac:dyDescent="0.3">
      <c r="A43" s="5">
        <v>120</v>
      </c>
      <c r="B43" s="5">
        <v>8</v>
      </c>
      <c r="C43" s="12">
        <f>'n=120,2h'!A43/'n=120,2h'!B43</f>
        <v>15</v>
      </c>
      <c r="D43" s="78" t="s">
        <v>153</v>
      </c>
      <c r="E43" s="56">
        <v>13</v>
      </c>
      <c r="F43" s="40">
        <v>15.13</v>
      </c>
      <c r="G43" s="5">
        <v>31</v>
      </c>
      <c r="H43" s="12">
        <v>202.36</v>
      </c>
      <c r="I43" s="83">
        <f t="shared" si="18"/>
        <v>18</v>
      </c>
      <c r="J43" s="87">
        <v>207</v>
      </c>
      <c r="K43" s="55">
        <v>162</v>
      </c>
      <c r="L43" s="40">
        <v>181</v>
      </c>
      <c r="M43">
        <v>54</v>
      </c>
      <c r="N43" s="55">
        <v>43</v>
      </c>
      <c r="O43">
        <v>50</v>
      </c>
      <c r="P43" s="18">
        <f t="shared" si="19"/>
        <v>149</v>
      </c>
      <c r="Q43" s="56">
        <f t="shared" si="20"/>
        <v>194</v>
      </c>
      <c r="R43" s="4">
        <f t="shared" si="21"/>
        <v>12</v>
      </c>
      <c r="S43" s="12">
        <f t="shared" si="22"/>
        <v>23</v>
      </c>
      <c r="T43" s="129"/>
      <c r="U43">
        <v>10</v>
      </c>
      <c r="V43">
        <v>13</v>
      </c>
      <c r="W43">
        <v>27</v>
      </c>
      <c r="X43" s="40">
        <v>31</v>
      </c>
      <c r="Y43" s="116">
        <f t="shared" si="23"/>
        <v>31</v>
      </c>
      <c r="Z43">
        <v>32</v>
      </c>
      <c r="AA43">
        <v>32</v>
      </c>
      <c r="AB43" s="4">
        <f t="shared" si="24"/>
        <v>1</v>
      </c>
      <c r="AC43" s="40">
        <f t="shared" si="25"/>
        <v>1</v>
      </c>
      <c r="AD43" s="78">
        <f t="shared" si="26"/>
        <v>12</v>
      </c>
      <c r="AE43" s="40">
        <f t="shared" si="27"/>
        <v>23</v>
      </c>
    </row>
    <row r="44" spans="1:31" x14ac:dyDescent="0.3">
      <c r="A44" s="5">
        <v>120</v>
      </c>
      <c r="B44" s="5">
        <v>8</v>
      </c>
      <c r="C44" s="12">
        <f>'n=120,2h'!A44/'n=120,2h'!B44</f>
        <v>15</v>
      </c>
      <c r="D44" s="78" t="s">
        <v>154</v>
      </c>
      <c r="E44" s="56">
        <v>15</v>
      </c>
      <c r="F44" s="40">
        <v>29.23</v>
      </c>
      <c r="G44" s="5">
        <v>32</v>
      </c>
      <c r="H44" s="12">
        <v>182.53</v>
      </c>
      <c r="I44" s="83">
        <f t="shared" si="18"/>
        <v>17</v>
      </c>
      <c r="J44" s="87">
        <v>161</v>
      </c>
      <c r="K44" s="55">
        <v>144</v>
      </c>
      <c r="L44" s="40">
        <v>153</v>
      </c>
      <c r="M44">
        <v>44</v>
      </c>
      <c r="N44">
        <v>36</v>
      </c>
      <c r="O44">
        <v>41</v>
      </c>
      <c r="P44" s="18">
        <f t="shared" si="19"/>
        <v>129</v>
      </c>
      <c r="Q44" s="56">
        <f t="shared" si="20"/>
        <v>146</v>
      </c>
      <c r="R44" s="4">
        <f t="shared" si="21"/>
        <v>4</v>
      </c>
      <c r="S44" s="12">
        <f t="shared" si="22"/>
        <v>12</v>
      </c>
      <c r="T44" s="129"/>
      <c r="U44">
        <v>13</v>
      </c>
      <c r="V44">
        <v>15</v>
      </c>
      <c r="W44">
        <v>29</v>
      </c>
      <c r="X44" s="40">
        <v>32</v>
      </c>
      <c r="Y44" s="116">
        <f t="shared" si="23"/>
        <v>32</v>
      </c>
      <c r="Z44">
        <v>32</v>
      </c>
      <c r="AA44">
        <v>32</v>
      </c>
      <c r="AB44" s="4">
        <f t="shared" si="24"/>
        <v>0</v>
      </c>
      <c r="AC44" s="40">
        <f t="shared" si="25"/>
        <v>0</v>
      </c>
      <c r="AD44" s="78">
        <f t="shared" si="26"/>
        <v>4</v>
      </c>
      <c r="AE44" s="40">
        <f t="shared" si="27"/>
        <v>12</v>
      </c>
    </row>
    <row r="45" spans="1:31" x14ac:dyDescent="0.3">
      <c r="A45" s="25">
        <v>120</v>
      </c>
      <c r="B45" s="25">
        <v>8</v>
      </c>
      <c r="C45" s="24">
        <f>'n=120,2h'!A45/'n=120,2h'!B45</f>
        <v>15</v>
      </c>
      <c r="D45" s="72" t="s">
        <v>155</v>
      </c>
      <c r="E45" s="59">
        <v>11</v>
      </c>
      <c r="F45" s="24">
        <v>8.66</v>
      </c>
      <c r="G45" s="25">
        <v>33</v>
      </c>
      <c r="H45" s="24">
        <v>144.76</v>
      </c>
      <c r="I45" s="84">
        <f t="shared" si="18"/>
        <v>22</v>
      </c>
      <c r="J45" s="88">
        <v>192</v>
      </c>
      <c r="K45" s="58">
        <v>181</v>
      </c>
      <c r="L45" s="73">
        <v>207</v>
      </c>
      <c r="M45" s="58">
        <v>63</v>
      </c>
      <c r="N45" s="58">
        <v>47</v>
      </c>
      <c r="O45" s="24">
        <v>58</v>
      </c>
      <c r="P45" s="23">
        <f t="shared" si="19"/>
        <v>170</v>
      </c>
      <c r="Q45" s="59">
        <f t="shared" si="20"/>
        <v>181</v>
      </c>
      <c r="R45" s="41">
        <f t="shared" si="21"/>
        <v>14</v>
      </c>
      <c r="S45" s="24">
        <f t="shared" si="22"/>
        <v>30</v>
      </c>
      <c r="T45" s="129"/>
      <c r="U45" s="75">
        <v>11</v>
      </c>
      <c r="V45" s="72">
        <v>11</v>
      </c>
      <c r="W45" s="72">
        <v>30</v>
      </c>
      <c r="X45" s="73">
        <v>33</v>
      </c>
      <c r="Y45" s="117">
        <f t="shared" si="23"/>
        <v>33</v>
      </c>
      <c r="Z45" s="72">
        <v>33</v>
      </c>
      <c r="AA45" s="72">
        <v>33</v>
      </c>
      <c r="AB45" s="75">
        <f t="shared" si="24"/>
        <v>0</v>
      </c>
      <c r="AC45" s="73">
        <f t="shared" si="25"/>
        <v>0</v>
      </c>
      <c r="AD45" s="75">
        <f t="shared" si="26"/>
        <v>14</v>
      </c>
      <c r="AE45" s="73">
        <f t="shared" si="27"/>
        <v>30</v>
      </c>
    </row>
    <row r="46" spans="1:31" x14ac:dyDescent="0.3">
      <c r="A46" s="5"/>
      <c r="B46" s="5"/>
      <c r="C46" s="5"/>
      <c r="D46" s="126"/>
      <c r="E46" s="56">
        <f t="shared" ref="E46:S46" si="28">SUM(E26:E45)</f>
        <v>234</v>
      </c>
      <c r="F46" s="19">
        <f t="shared" si="28"/>
        <v>636.7399999999999</v>
      </c>
      <c r="G46" s="56">
        <f t="shared" si="28"/>
        <v>660</v>
      </c>
      <c r="H46" s="19">
        <f t="shared" si="28"/>
        <v>4118.9800000000005</v>
      </c>
      <c r="I46" s="60">
        <f t="shared" si="28"/>
        <v>426</v>
      </c>
      <c r="J46" s="18">
        <f t="shared" si="28"/>
        <v>3747</v>
      </c>
      <c r="K46" s="56">
        <f t="shared" si="28"/>
        <v>3261</v>
      </c>
      <c r="L46" s="19">
        <f t="shared" si="28"/>
        <v>3696</v>
      </c>
      <c r="M46" s="18">
        <f t="shared" si="28"/>
        <v>1150</v>
      </c>
      <c r="N46" s="56">
        <f t="shared" si="28"/>
        <v>870</v>
      </c>
      <c r="O46" s="19">
        <f t="shared" si="28"/>
        <v>1052</v>
      </c>
      <c r="P46" s="18">
        <f t="shared" si="28"/>
        <v>3027</v>
      </c>
      <c r="Q46" s="56">
        <f t="shared" si="28"/>
        <v>3513</v>
      </c>
      <c r="R46" s="18">
        <f t="shared" si="28"/>
        <v>210</v>
      </c>
      <c r="S46" s="19">
        <f t="shared" si="28"/>
        <v>490</v>
      </c>
      <c r="T46" s="116"/>
      <c r="U46" s="106">
        <f>SUM(U26:U45)</f>
        <v>219</v>
      </c>
      <c r="V46" s="106">
        <f t="shared" ref="V46" si="29">SUM(V26:V45)</f>
        <v>234</v>
      </c>
      <c r="W46" s="106">
        <f t="shared" ref="W46" si="30">SUM(W26:W45)</f>
        <v>564</v>
      </c>
      <c r="X46" s="101">
        <f t="shared" ref="X46" si="31">SUM(X26:X45)</f>
        <v>660</v>
      </c>
      <c r="Y46" s="101">
        <f t="shared" ref="Y46" si="32">SUM(Y26:Y45)</f>
        <v>660</v>
      </c>
      <c r="Z46" s="106">
        <f t="shared" ref="Z46" si="33">SUM(Z26:Z45)</f>
        <v>675</v>
      </c>
      <c r="AA46" s="101">
        <f t="shared" ref="AA46:AE46" si="34">SUM(AA26:AA45)</f>
        <v>687</v>
      </c>
      <c r="AB46" s="106">
        <f t="shared" si="34"/>
        <v>15</v>
      </c>
      <c r="AC46" s="108">
        <f t="shared" si="34"/>
        <v>27</v>
      </c>
      <c r="AD46" s="106">
        <f t="shared" si="34"/>
        <v>210</v>
      </c>
      <c r="AE46" s="108">
        <f t="shared" si="34"/>
        <v>490</v>
      </c>
    </row>
    <row r="47" spans="1:31" x14ac:dyDescent="0.3">
      <c r="A47" s="6"/>
      <c r="B47" s="6"/>
      <c r="C47" s="6"/>
      <c r="D47" s="6"/>
      <c r="E47" s="32">
        <f t="shared" ref="E47:S47" si="35">E46/20</f>
        <v>11.7</v>
      </c>
      <c r="F47" s="33">
        <f t="shared" si="35"/>
        <v>31.836999999999996</v>
      </c>
      <c r="G47" s="32">
        <f t="shared" si="35"/>
        <v>33</v>
      </c>
      <c r="H47" s="33">
        <f t="shared" si="35"/>
        <v>205.94900000000001</v>
      </c>
      <c r="I47" s="22">
        <f t="shared" si="35"/>
        <v>21.3</v>
      </c>
      <c r="J47" s="25">
        <f t="shared" si="35"/>
        <v>187.35</v>
      </c>
      <c r="K47" s="25">
        <f t="shared" si="35"/>
        <v>163.05000000000001</v>
      </c>
      <c r="L47" s="24">
        <f t="shared" si="35"/>
        <v>184.8</v>
      </c>
      <c r="M47" s="25">
        <f t="shared" si="35"/>
        <v>57.5</v>
      </c>
      <c r="N47" s="25">
        <f t="shared" si="35"/>
        <v>43.5</v>
      </c>
      <c r="O47" s="24">
        <f t="shared" si="35"/>
        <v>52.6</v>
      </c>
      <c r="P47" s="144">
        <f t="shared" si="35"/>
        <v>151.35</v>
      </c>
      <c r="Q47" s="144">
        <f t="shared" si="35"/>
        <v>175.65</v>
      </c>
      <c r="R47" s="142">
        <f t="shared" si="35"/>
        <v>10.5</v>
      </c>
      <c r="S47" s="143">
        <f t="shared" si="35"/>
        <v>24.5</v>
      </c>
      <c r="T47" s="116"/>
      <c r="U47" s="147">
        <f>U46/20</f>
        <v>10.95</v>
      </c>
      <c r="V47" s="154">
        <f t="shared" ref="V47" si="36">V46/20</f>
        <v>11.7</v>
      </c>
      <c r="W47" s="154">
        <f t="shared" ref="W47" si="37">W46/20</f>
        <v>28.2</v>
      </c>
      <c r="X47" s="152">
        <f t="shared" ref="X47" si="38">X46/20</f>
        <v>33</v>
      </c>
      <c r="Y47" s="153">
        <f t="shared" ref="Y47" si="39">Y46/20</f>
        <v>33</v>
      </c>
      <c r="Z47" s="107">
        <f t="shared" ref="Z47" si="40">Z46/20</f>
        <v>33.75</v>
      </c>
      <c r="AA47" s="105">
        <f t="shared" ref="AA47:AE47" si="41">AA46/20</f>
        <v>34.35</v>
      </c>
      <c r="AB47" s="150">
        <f t="shared" si="41"/>
        <v>0.75</v>
      </c>
      <c r="AC47" s="151">
        <f t="shared" si="41"/>
        <v>1.35</v>
      </c>
      <c r="AD47" s="160">
        <f t="shared" si="41"/>
        <v>10.5</v>
      </c>
      <c r="AE47" s="153">
        <f t="shared" si="41"/>
        <v>24.5</v>
      </c>
    </row>
    <row r="48" spans="1:31" x14ac:dyDescent="0.3">
      <c r="A48" s="25"/>
      <c r="B48" s="25"/>
      <c r="C48" s="25"/>
      <c r="D48" s="72"/>
      <c r="E48" s="59"/>
      <c r="F48" s="59"/>
      <c r="G48" s="25"/>
      <c r="H48" s="25"/>
      <c r="I48" s="43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8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</row>
    <row r="49" spans="1:31" x14ac:dyDescent="0.3">
      <c r="A49" s="5">
        <v>120</v>
      </c>
      <c r="B49" s="5">
        <v>10</v>
      </c>
      <c r="C49" s="38">
        <f>'n=120,2h'!A49/'n=120,2h'!B49</f>
        <v>12</v>
      </c>
      <c r="D49" s="78" t="s">
        <v>156</v>
      </c>
      <c r="E49" s="28">
        <v>12</v>
      </c>
      <c r="F49" s="38">
        <v>282.42</v>
      </c>
      <c r="G49" s="16">
        <v>34</v>
      </c>
      <c r="H49" s="12">
        <v>526.38</v>
      </c>
      <c r="I49" s="46">
        <f t="shared" ref="I49:I68" si="42">G49-E49</f>
        <v>22</v>
      </c>
      <c r="J49" s="55">
        <v>126</v>
      </c>
      <c r="K49" s="55">
        <v>107</v>
      </c>
      <c r="L49" s="44">
        <v>134</v>
      </c>
      <c r="M49">
        <v>51</v>
      </c>
      <c r="N49">
        <v>35</v>
      </c>
      <c r="O49" s="44">
        <v>37</v>
      </c>
      <c r="P49" s="17">
        <f t="shared" ref="P49:P68" si="43">K49-E49</f>
        <v>95</v>
      </c>
      <c r="Q49" s="56">
        <f t="shared" ref="Q49:Q68" si="44">J49-E49</f>
        <v>114</v>
      </c>
      <c r="R49" s="82">
        <f t="shared" ref="R49:R68" si="45">N49-G49</f>
        <v>1</v>
      </c>
      <c r="S49" s="12">
        <f t="shared" ref="S49:S68" si="46">M49-G49</f>
        <v>17</v>
      </c>
      <c r="T49" s="129"/>
      <c r="U49">
        <v>12</v>
      </c>
      <c r="V49">
        <v>12</v>
      </c>
      <c r="W49">
        <v>25</v>
      </c>
      <c r="X49" s="40">
        <v>34</v>
      </c>
      <c r="Y49" s="121">
        <f>MAX(U49:X49)</f>
        <v>34</v>
      </c>
      <c r="Z49">
        <v>34</v>
      </c>
      <c r="AA49">
        <v>34</v>
      </c>
      <c r="AB49" s="4">
        <f>Z49-Y49</f>
        <v>0</v>
      </c>
      <c r="AC49" s="40">
        <f>AA49-Y49</f>
        <v>0</v>
      </c>
      <c r="AD49" s="78">
        <f>N49-Y49</f>
        <v>1</v>
      </c>
      <c r="AE49" s="40">
        <f>M49-Y49</f>
        <v>17</v>
      </c>
    </row>
    <row r="50" spans="1:31" x14ac:dyDescent="0.3">
      <c r="A50" s="5">
        <v>120</v>
      </c>
      <c r="B50" s="5">
        <v>10</v>
      </c>
      <c r="C50" s="12">
        <f>'n=120,2h'!A50/'n=120,2h'!B50</f>
        <v>12</v>
      </c>
      <c r="D50" s="78" t="s">
        <v>157</v>
      </c>
      <c r="E50" s="56">
        <v>7</v>
      </c>
      <c r="F50" s="12">
        <v>648.29</v>
      </c>
      <c r="G50" s="5">
        <v>20</v>
      </c>
      <c r="H50" s="12">
        <v>506.05</v>
      </c>
      <c r="I50" s="83">
        <f t="shared" si="42"/>
        <v>13</v>
      </c>
      <c r="J50">
        <v>81</v>
      </c>
      <c r="K50" s="55">
        <v>74</v>
      </c>
      <c r="L50" s="40">
        <v>89</v>
      </c>
      <c r="M50">
        <v>33</v>
      </c>
      <c r="N50">
        <v>26</v>
      </c>
      <c r="O50">
        <v>31</v>
      </c>
      <c r="P50" s="18">
        <f t="shared" si="43"/>
        <v>67</v>
      </c>
      <c r="Q50" s="56">
        <f t="shared" si="44"/>
        <v>74</v>
      </c>
      <c r="R50" s="4">
        <f t="shared" si="45"/>
        <v>6</v>
      </c>
      <c r="S50" s="12">
        <f t="shared" si="46"/>
        <v>13</v>
      </c>
      <c r="T50" s="129"/>
      <c r="U50">
        <v>7</v>
      </c>
      <c r="V50">
        <v>7</v>
      </c>
      <c r="W50">
        <v>15</v>
      </c>
      <c r="X50" s="40">
        <v>20</v>
      </c>
      <c r="Y50" s="116">
        <f t="shared" ref="Y50:Y68" si="47">MAX(U50:X50)</f>
        <v>20</v>
      </c>
      <c r="Z50">
        <v>21</v>
      </c>
      <c r="AA50">
        <v>21</v>
      </c>
      <c r="AB50" s="4">
        <f t="shared" ref="AB50:AB68" si="48">Z50-Y50</f>
        <v>1</v>
      </c>
      <c r="AC50" s="40">
        <f t="shared" ref="AC50:AC68" si="49">AA50-Y50</f>
        <v>1</v>
      </c>
      <c r="AD50" s="78">
        <f t="shared" ref="AD50:AD68" si="50">N50-Y50</f>
        <v>6</v>
      </c>
      <c r="AE50" s="40">
        <f t="shared" ref="AE50:AE68" si="51">M50-Y50</f>
        <v>13</v>
      </c>
    </row>
    <row r="51" spans="1:31" x14ac:dyDescent="0.3">
      <c r="A51" s="5">
        <v>120</v>
      </c>
      <c r="B51" s="5">
        <v>10</v>
      </c>
      <c r="C51" s="12">
        <f>'n=120,2h'!A51/'n=120,2h'!B51</f>
        <v>12</v>
      </c>
      <c r="D51" s="78" t="s">
        <v>158</v>
      </c>
      <c r="E51" s="56">
        <v>7</v>
      </c>
      <c r="F51" s="12">
        <v>102.28</v>
      </c>
      <c r="G51" s="5">
        <v>22</v>
      </c>
      <c r="H51" s="12">
        <v>665.17</v>
      </c>
      <c r="I51" s="83">
        <f t="shared" si="42"/>
        <v>15</v>
      </c>
      <c r="J51" s="55">
        <v>115</v>
      </c>
      <c r="K51" s="55">
        <v>95</v>
      </c>
      <c r="L51" s="40">
        <v>110</v>
      </c>
      <c r="M51">
        <v>30</v>
      </c>
      <c r="N51">
        <v>25</v>
      </c>
      <c r="O51">
        <v>29</v>
      </c>
      <c r="P51" s="18">
        <f t="shared" si="43"/>
        <v>88</v>
      </c>
      <c r="Q51" s="56">
        <f t="shared" si="44"/>
        <v>108</v>
      </c>
      <c r="R51" s="4">
        <f t="shared" si="45"/>
        <v>3</v>
      </c>
      <c r="S51" s="12">
        <f t="shared" si="46"/>
        <v>8</v>
      </c>
      <c r="T51" s="129"/>
      <c r="U51">
        <v>7</v>
      </c>
      <c r="V51">
        <v>7</v>
      </c>
      <c r="W51">
        <v>18</v>
      </c>
      <c r="X51" s="40">
        <v>22</v>
      </c>
      <c r="Y51" s="116">
        <f t="shared" si="47"/>
        <v>22</v>
      </c>
      <c r="Z51">
        <v>22</v>
      </c>
      <c r="AA51">
        <v>22</v>
      </c>
      <c r="AB51" s="4">
        <f t="shared" si="48"/>
        <v>0</v>
      </c>
      <c r="AC51" s="40">
        <f t="shared" si="49"/>
        <v>0</v>
      </c>
      <c r="AD51" s="78">
        <f t="shared" si="50"/>
        <v>3</v>
      </c>
      <c r="AE51" s="40">
        <f t="shared" si="51"/>
        <v>8</v>
      </c>
    </row>
    <row r="52" spans="1:31" x14ac:dyDescent="0.3">
      <c r="A52" s="5">
        <v>120</v>
      </c>
      <c r="B52" s="5">
        <v>10</v>
      </c>
      <c r="C52" s="12">
        <f>'n=120,2h'!A52/'n=120,2h'!B52</f>
        <v>12</v>
      </c>
      <c r="D52" s="78" t="s">
        <v>159</v>
      </c>
      <c r="E52" s="56">
        <v>9</v>
      </c>
      <c r="F52" s="12">
        <v>67.989999999999995</v>
      </c>
      <c r="G52" s="5">
        <v>26</v>
      </c>
      <c r="H52" s="12">
        <v>855.11</v>
      </c>
      <c r="I52" s="83">
        <f t="shared" si="42"/>
        <v>17</v>
      </c>
      <c r="J52" s="55">
        <v>117</v>
      </c>
      <c r="K52" s="55">
        <v>111</v>
      </c>
      <c r="L52" s="40">
        <v>118</v>
      </c>
      <c r="M52">
        <v>33</v>
      </c>
      <c r="N52">
        <v>26</v>
      </c>
      <c r="O52">
        <v>26</v>
      </c>
      <c r="P52" s="18">
        <f t="shared" si="43"/>
        <v>102</v>
      </c>
      <c r="Q52" s="56">
        <f t="shared" si="44"/>
        <v>108</v>
      </c>
      <c r="R52" s="4">
        <f t="shared" si="45"/>
        <v>0</v>
      </c>
      <c r="S52" s="12">
        <f t="shared" si="46"/>
        <v>7</v>
      </c>
      <c r="T52" s="129"/>
      <c r="U52">
        <v>9</v>
      </c>
      <c r="V52">
        <v>9</v>
      </c>
      <c r="W52">
        <v>24</v>
      </c>
      <c r="X52" s="40">
        <v>26</v>
      </c>
      <c r="Y52" s="116">
        <f t="shared" si="47"/>
        <v>26</v>
      </c>
      <c r="Z52">
        <v>26</v>
      </c>
      <c r="AA52">
        <v>26</v>
      </c>
      <c r="AB52" s="4">
        <f t="shared" si="48"/>
        <v>0</v>
      </c>
      <c r="AC52" s="40">
        <f t="shared" si="49"/>
        <v>0</v>
      </c>
      <c r="AD52" s="78">
        <f t="shared" si="50"/>
        <v>0</v>
      </c>
      <c r="AE52" s="40">
        <f t="shared" si="51"/>
        <v>7</v>
      </c>
    </row>
    <row r="53" spans="1:31" x14ac:dyDescent="0.3">
      <c r="A53" s="5">
        <v>120</v>
      </c>
      <c r="B53" s="5">
        <v>10</v>
      </c>
      <c r="C53" s="12">
        <f>'n=120,2h'!A53/'n=120,2h'!B53</f>
        <v>12</v>
      </c>
      <c r="D53" s="78" t="s">
        <v>160</v>
      </c>
      <c r="E53" s="56">
        <v>9</v>
      </c>
      <c r="F53" s="12">
        <v>112.18</v>
      </c>
      <c r="G53" s="5">
        <v>19</v>
      </c>
      <c r="H53" s="12">
        <v>321.79000000000002</v>
      </c>
      <c r="I53" s="83">
        <f t="shared" si="42"/>
        <v>10</v>
      </c>
      <c r="J53" s="55">
        <v>108</v>
      </c>
      <c r="K53" s="55">
        <v>102</v>
      </c>
      <c r="L53" s="40">
        <v>114</v>
      </c>
      <c r="M53">
        <v>24</v>
      </c>
      <c r="N53">
        <v>24</v>
      </c>
      <c r="O53">
        <v>26</v>
      </c>
      <c r="P53" s="18">
        <f t="shared" si="43"/>
        <v>93</v>
      </c>
      <c r="Q53" s="56">
        <f t="shared" si="44"/>
        <v>99</v>
      </c>
      <c r="R53" s="4">
        <f t="shared" si="45"/>
        <v>5</v>
      </c>
      <c r="S53" s="12">
        <f t="shared" si="46"/>
        <v>5</v>
      </c>
      <c r="T53" s="129"/>
      <c r="U53">
        <v>9</v>
      </c>
      <c r="V53">
        <v>9</v>
      </c>
      <c r="W53">
        <v>17</v>
      </c>
      <c r="X53" s="40">
        <v>19</v>
      </c>
      <c r="Y53" s="116">
        <f t="shared" si="47"/>
        <v>19</v>
      </c>
      <c r="Z53">
        <v>20</v>
      </c>
      <c r="AA53">
        <v>20</v>
      </c>
      <c r="AB53" s="4">
        <f t="shared" si="48"/>
        <v>1</v>
      </c>
      <c r="AC53" s="40">
        <f t="shared" si="49"/>
        <v>1</v>
      </c>
      <c r="AD53" s="78">
        <f t="shared" si="50"/>
        <v>5</v>
      </c>
      <c r="AE53" s="40">
        <f t="shared" si="51"/>
        <v>5</v>
      </c>
    </row>
    <row r="54" spans="1:31" x14ac:dyDescent="0.3">
      <c r="A54" s="5">
        <v>120</v>
      </c>
      <c r="B54" s="5">
        <v>10</v>
      </c>
      <c r="C54" s="12">
        <f>'n=120,2h'!A54/'n=120,2h'!B54</f>
        <v>12</v>
      </c>
      <c r="D54" s="78" t="s">
        <v>161</v>
      </c>
      <c r="E54" s="56">
        <v>10</v>
      </c>
      <c r="F54" s="12">
        <v>432.73</v>
      </c>
      <c r="G54" s="5">
        <v>16</v>
      </c>
      <c r="H54" s="12">
        <v>880.38</v>
      </c>
      <c r="I54" s="83">
        <f t="shared" si="42"/>
        <v>6</v>
      </c>
      <c r="J54" s="55">
        <v>106</v>
      </c>
      <c r="K54" s="55">
        <v>108</v>
      </c>
      <c r="L54" s="40">
        <v>106</v>
      </c>
      <c r="M54">
        <v>33</v>
      </c>
      <c r="N54">
        <v>22</v>
      </c>
      <c r="O54">
        <v>23</v>
      </c>
      <c r="P54" s="18">
        <f t="shared" si="43"/>
        <v>98</v>
      </c>
      <c r="Q54" s="56">
        <f t="shared" si="44"/>
        <v>96</v>
      </c>
      <c r="R54" s="4">
        <f t="shared" si="45"/>
        <v>6</v>
      </c>
      <c r="S54" s="12">
        <f t="shared" si="46"/>
        <v>17</v>
      </c>
      <c r="T54" s="129"/>
      <c r="U54">
        <v>10</v>
      </c>
      <c r="V54">
        <v>10</v>
      </c>
      <c r="W54">
        <v>14</v>
      </c>
      <c r="X54" s="40">
        <v>16</v>
      </c>
      <c r="Y54" s="116">
        <f t="shared" si="47"/>
        <v>16</v>
      </c>
      <c r="Z54">
        <v>16</v>
      </c>
      <c r="AA54">
        <v>16</v>
      </c>
      <c r="AB54" s="4">
        <f t="shared" si="48"/>
        <v>0</v>
      </c>
      <c r="AC54" s="40">
        <f t="shared" si="49"/>
        <v>0</v>
      </c>
      <c r="AD54" s="78">
        <f t="shared" si="50"/>
        <v>6</v>
      </c>
      <c r="AE54" s="40">
        <f t="shared" si="51"/>
        <v>17</v>
      </c>
    </row>
    <row r="55" spans="1:31" x14ac:dyDescent="0.3">
      <c r="A55" s="5">
        <v>120</v>
      </c>
      <c r="B55" s="5">
        <v>10</v>
      </c>
      <c r="C55" s="12">
        <f>'n=120,2h'!A55/'n=120,2h'!B55</f>
        <v>12</v>
      </c>
      <c r="D55" s="78" t="s">
        <v>162</v>
      </c>
      <c r="E55" s="56">
        <v>10</v>
      </c>
      <c r="F55" s="12">
        <v>415.17</v>
      </c>
      <c r="G55" s="5">
        <v>25</v>
      </c>
      <c r="H55" s="12">
        <v>332.22</v>
      </c>
      <c r="I55" s="83">
        <f t="shared" si="42"/>
        <v>15</v>
      </c>
      <c r="J55" s="55">
        <v>132</v>
      </c>
      <c r="K55" s="55">
        <v>116</v>
      </c>
      <c r="L55" s="40">
        <v>137</v>
      </c>
      <c r="M55">
        <v>40</v>
      </c>
      <c r="N55">
        <v>31</v>
      </c>
      <c r="O55">
        <v>31</v>
      </c>
      <c r="P55" s="18">
        <f t="shared" si="43"/>
        <v>106</v>
      </c>
      <c r="Q55" s="56">
        <f t="shared" si="44"/>
        <v>122</v>
      </c>
      <c r="R55" s="4">
        <f t="shared" si="45"/>
        <v>6</v>
      </c>
      <c r="S55" s="12">
        <f t="shared" si="46"/>
        <v>15</v>
      </c>
      <c r="T55" s="129"/>
      <c r="U55">
        <v>10</v>
      </c>
      <c r="V55">
        <v>10</v>
      </c>
      <c r="W55">
        <v>22</v>
      </c>
      <c r="X55" s="40">
        <v>25</v>
      </c>
      <c r="Y55" s="116">
        <f t="shared" si="47"/>
        <v>25</v>
      </c>
      <c r="Z55">
        <v>25</v>
      </c>
      <c r="AA55">
        <v>25</v>
      </c>
      <c r="AB55" s="4">
        <f t="shared" si="48"/>
        <v>0</v>
      </c>
      <c r="AC55" s="40">
        <f t="shared" si="49"/>
        <v>0</v>
      </c>
      <c r="AD55" s="78">
        <f t="shared" si="50"/>
        <v>6</v>
      </c>
      <c r="AE55" s="40">
        <f t="shared" si="51"/>
        <v>15</v>
      </c>
    </row>
    <row r="56" spans="1:31" x14ac:dyDescent="0.3">
      <c r="A56" s="5">
        <v>120</v>
      </c>
      <c r="B56" s="5">
        <v>10</v>
      </c>
      <c r="C56" s="12">
        <f>'n=120,2h'!A56/'n=120,2h'!B56</f>
        <v>12</v>
      </c>
      <c r="D56" s="78" t="s">
        <v>163</v>
      </c>
      <c r="E56" s="56">
        <v>11</v>
      </c>
      <c r="F56" s="12">
        <v>196.46</v>
      </c>
      <c r="G56" s="5">
        <v>23</v>
      </c>
      <c r="H56" s="12">
        <v>392.97</v>
      </c>
      <c r="I56" s="83">
        <f t="shared" si="42"/>
        <v>12</v>
      </c>
      <c r="J56" s="55">
        <v>154</v>
      </c>
      <c r="K56" s="55">
        <v>126</v>
      </c>
      <c r="L56" s="40">
        <v>149</v>
      </c>
      <c r="M56">
        <v>39</v>
      </c>
      <c r="N56">
        <v>30</v>
      </c>
      <c r="O56">
        <v>32</v>
      </c>
      <c r="P56" s="18">
        <f t="shared" si="43"/>
        <v>115</v>
      </c>
      <c r="Q56" s="56">
        <f t="shared" si="44"/>
        <v>143</v>
      </c>
      <c r="R56" s="4">
        <f t="shared" si="45"/>
        <v>7</v>
      </c>
      <c r="S56" s="12">
        <f t="shared" si="46"/>
        <v>16</v>
      </c>
      <c r="T56" s="129"/>
      <c r="U56">
        <v>11</v>
      </c>
      <c r="V56">
        <v>11</v>
      </c>
      <c r="W56">
        <v>20</v>
      </c>
      <c r="X56" s="40">
        <v>23</v>
      </c>
      <c r="Y56" s="116">
        <f t="shared" si="47"/>
        <v>23</v>
      </c>
      <c r="Z56">
        <v>23</v>
      </c>
      <c r="AA56">
        <v>23</v>
      </c>
      <c r="AB56" s="4">
        <f t="shared" si="48"/>
        <v>0</v>
      </c>
      <c r="AC56" s="40">
        <f t="shared" si="49"/>
        <v>0</v>
      </c>
      <c r="AD56" s="78">
        <f t="shared" si="50"/>
        <v>7</v>
      </c>
      <c r="AE56" s="40">
        <f t="shared" si="51"/>
        <v>16</v>
      </c>
    </row>
    <row r="57" spans="1:31" x14ac:dyDescent="0.3">
      <c r="A57" s="5">
        <v>120</v>
      </c>
      <c r="B57" s="5">
        <v>10</v>
      </c>
      <c r="C57" s="12">
        <f>'n=120,2h'!A57/'n=120,2h'!B57</f>
        <v>12</v>
      </c>
      <c r="D57" s="78" t="s">
        <v>164</v>
      </c>
      <c r="E57" s="56">
        <v>8</v>
      </c>
      <c r="F57" s="12">
        <v>13.95</v>
      </c>
      <c r="G57" s="5">
        <v>18</v>
      </c>
      <c r="H57" s="70">
        <v>1800</v>
      </c>
      <c r="I57" s="83">
        <f t="shared" si="42"/>
        <v>10</v>
      </c>
      <c r="J57" s="55">
        <v>120</v>
      </c>
      <c r="K57" s="55">
        <v>90</v>
      </c>
      <c r="L57" s="40">
        <v>121</v>
      </c>
      <c r="M57">
        <v>29</v>
      </c>
      <c r="N57">
        <v>24</v>
      </c>
      <c r="O57">
        <v>30</v>
      </c>
      <c r="P57" s="18">
        <f t="shared" si="43"/>
        <v>82</v>
      </c>
      <c r="Q57" s="56">
        <f t="shared" si="44"/>
        <v>112</v>
      </c>
      <c r="R57" s="4">
        <f t="shared" si="45"/>
        <v>6</v>
      </c>
      <c r="S57" s="12">
        <f t="shared" si="46"/>
        <v>11</v>
      </c>
      <c r="T57" s="129"/>
      <c r="U57">
        <v>8</v>
      </c>
      <c r="V57">
        <v>8</v>
      </c>
      <c r="W57">
        <v>13</v>
      </c>
      <c r="X57" s="40">
        <v>18</v>
      </c>
      <c r="Y57" s="116">
        <f t="shared" si="47"/>
        <v>18</v>
      </c>
      <c r="Z57">
        <v>18</v>
      </c>
      <c r="AA57">
        <v>18</v>
      </c>
      <c r="AB57" s="4">
        <f t="shared" si="48"/>
        <v>0</v>
      </c>
      <c r="AC57" s="40">
        <f t="shared" si="49"/>
        <v>0</v>
      </c>
      <c r="AD57" s="78">
        <f t="shared" si="50"/>
        <v>6</v>
      </c>
      <c r="AE57" s="40">
        <f t="shared" si="51"/>
        <v>11</v>
      </c>
    </row>
    <row r="58" spans="1:31" x14ac:dyDescent="0.3">
      <c r="A58" s="5">
        <v>120</v>
      </c>
      <c r="B58" s="5">
        <v>10</v>
      </c>
      <c r="C58" s="12">
        <f>'n=120,2h'!A58/'n=120,2h'!B58</f>
        <v>12</v>
      </c>
      <c r="D58" s="78" t="s">
        <v>165</v>
      </c>
      <c r="E58" s="56">
        <v>10</v>
      </c>
      <c r="F58" s="12">
        <v>813.12</v>
      </c>
      <c r="G58" s="5">
        <v>17</v>
      </c>
      <c r="H58" s="12">
        <v>349.79</v>
      </c>
      <c r="I58" s="83">
        <f t="shared" si="42"/>
        <v>7</v>
      </c>
      <c r="J58">
        <v>99</v>
      </c>
      <c r="K58" s="55">
        <v>89</v>
      </c>
      <c r="L58" s="40">
        <v>113</v>
      </c>
      <c r="M58">
        <v>31</v>
      </c>
      <c r="N58">
        <v>22</v>
      </c>
      <c r="O58">
        <v>27</v>
      </c>
      <c r="P58" s="18">
        <f t="shared" si="43"/>
        <v>79</v>
      </c>
      <c r="Q58" s="56">
        <f t="shared" si="44"/>
        <v>89</v>
      </c>
      <c r="R58" s="4">
        <f t="shared" si="45"/>
        <v>5</v>
      </c>
      <c r="S58" s="12">
        <f t="shared" si="46"/>
        <v>14</v>
      </c>
      <c r="T58" s="129"/>
      <c r="U58">
        <v>9</v>
      </c>
      <c r="V58">
        <v>10</v>
      </c>
      <c r="W58">
        <v>17</v>
      </c>
      <c r="X58" s="40">
        <v>17</v>
      </c>
      <c r="Y58" s="116">
        <f t="shared" si="47"/>
        <v>17</v>
      </c>
      <c r="Z58">
        <v>17</v>
      </c>
      <c r="AA58">
        <v>17</v>
      </c>
      <c r="AB58" s="4">
        <f t="shared" si="48"/>
        <v>0</v>
      </c>
      <c r="AC58" s="40">
        <f t="shared" si="49"/>
        <v>0</v>
      </c>
      <c r="AD58" s="78">
        <f t="shared" si="50"/>
        <v>5</v>
      </c>
      <c r="AE58" s="40">
        <f t="shared" si="51"/>
        <v>14</v>
      </c>
    </row>
    <row r="59" spans="1:31" x14ac:dyDescent="0.3">
      <c r="A59" s="5">
        <v>120</v>
      </c>
      <c r="B59" s="5">
        <v>10</v>
      </c>
      <c r="C59" s="12">
        <f>'n=120,2h'!A59/'n=120,2h'!B59</f>
        <v>12</v>
      </c>
      <c r="D59" s="78" t="s">
        <v>166</v>
      </c>
      <c r="E59" s="56">
        <v>6</v>
      </c>
      <c r="F59" s="12">
        <v>1049.76</v>
      </c>
      <c r="G59" s="5">
        <v>20</v>
      </c>
      <c r="H59" s="21">
        <v>1125.9000000000001</v>
      </c>
      <c r="I59" s="83">
        <f t="shared" si="42"/>
        <v>14</v>
      </c>
      <c r="J59" s="55">
        <v>111</v>
      </c>
      <c r="K59" s="55">
        <v>82</v>
      </c>
      <c r="L59" s="40">
        <v>119</v>
      </c>
      <c r="M59">
        <v>35</v>
      </c>
      <c r="N59">
        <v>26</v>
      </c>
      <c r="O59">
        <v>35</v>
      </c>
      <c r="P59" s="18">
        <f t="shared" si="43"/>
        <v>76</v>
      </c>
      <c r="Q59" s="56">
        <f t="shared" si="44"/>
        <v>105</v>
      </c>
      <c r="R59" s="4">
        <f t="shared" si="45"/>
        <v>6</v>
      </c>
      <c r="S59" s="12">
        <f t="shared" si="46"/>
        <v>15</v>
      </c>
      <c r="T59" s="129"/>
      <c r="U59">
        <v>6</v>
      </c>
      <c r="V59">
        <v>6</v>
      </c>
      <c r="W59">
        <v>16</v>
      </c>
      <c r="X59" s="40">
        <v>20</v>
      </c>
      <c r="Y59" s="116">
        <f t="shared" si="47"/>
        <v>20</v>
      </c>
      <c r="Z59">
        <v>22</v>
      </c>
      <c r="AA59">
        <v>21</v>
      </c>
      <c r="AB59" s="4">
        <f t="shared" si="48"/>
        <v>2</v>
      </c>
      <c r="AC59" s="40">
        <f t="shared" si="49"/>
        <v>1</v>
      </c>
      <c r="AD59" s="78">
        <f t="shared" si="50"/>
        <v>6</v>
      </c>
      <c r="AE59" s="40">
        <f t="shared" si="51"/>
        <v>15</v>
      </c>
    </row>
    <row r="60" spans="1:31" x14ac:dyDescent="0.3">
      <c r="A60" s="5">
        <v>120</v>
      </c>
      <c r="B60" s="5">
        <v>10</v>
      </c>
      <c r="C60" s="12">
        <f>'n=120,2h'!A60/'n=120,2h'!B60</f>
        <v>12</v>
      </c>
      <c r="D60" s="78" t="s">
        <v>167</v>
      </c>
      <c r="E60" s="56">
        <v>9</v>
      </c>
      <c r="F60" s="12">
        <v>60.09</v>
      </c>
      <c r="G60" s="5">
        <v>20</v>
      </c>
      <c r="H60" s="12">
        <v>413.83</v>
      </c>
      <c r="I60" s="83">
        <f t="shared" si="42"/>
        <v>11</v>
      </c>
      <c r="J60" s="55">
        <v>98</v>
      </c>
      <c r="K60" s="55">
        <v>90</v>
      </c>
      <c r="L60" s="40">
        <v>97</v>
      </c>
      <c r="M60">
        <v>26</v>
      </c>
      <c r="N60">
        <v>22</v>
      </c>
      <c r="O60">
        <v>28</v>
      </c>
      <c r="P60" s="18">
        <f t="shared" si="43"/>
        <v>81</v>
      </c>
      <c r="Q60" s="56">
        <f t="shared" si="44"/>
        <v>89</v>
      </c>
      <c r="R60" s="4">
        <f t="shared" si="45"/>
        <v>2</v>
      </c>
      <c r="S60" s="12">
        <f t="shared" si="46"/>
        <v>6</v>
      </c>
      <c r="T60" s="129"/>
      <c r="U60">
        <v>9</v>
      </c>
      <c r="V60">
        <v>9</v>
      </c>
      <c r="W60">
        <v>16</v>
      </c>
      <c r="X60" s="40">
        <v>20</v>
      </c>
      <c r="Y60" s="116">
        <f t="shared" si="47"/>
        <v>20</v>
      </c>
      <c r="Z60">
        <v>21</v>
      </c>
      <c r="AA60">
        <v>21</v>
      </c>
      <c r="AB60" s="4">
        <f t="shared" si="48"/>
        <v>1</v>
      </c>
      <c r="AC60" s="40">
        <f t="shared" si="49"/>
        <v>1</v>
      </c>
      <c r="AD60" s="78">
        <f t="shared" si="50"/>
        <v>2</v>
      </c>
      <c r="AE60" s="40">
        <f t="shared" si="51"/>
        <v>6</v>
      </c>
    </row>
    <row r="61" spans="1:31" x14ac:dyDescent="0.3">
      <c r="A61" s="5">
        <v>120</v>
      </c>
      <c r="B61" s="5">
        <v>10</v>
      </c>
      <c r="C61" s="12">
        <f>'n=120,2h'!A61/'n=120,2h'!B61</f>
        <v>12</v>
      </c>
      <c r="D61" s="78" t="s">
        <v>168</v>
      </c>
      <c r="E61" s="56">
        <v>9</v>
      </c>
      <c r="F61" s="12">
        <v>189.17</v>
      </c>
      <c r="G61" s="5">
        <v>23</v>
      </c>
      <c r="H61" s="12">
        <v>329.48</v>
      </c>
      <c r="I61" s="83">
        <f t="shared" si="42"/>
        <v>14</v>
      </c>
      <c r="J61" s="55">
        <v>128</v>
      </c>
      <c r="K61" s="55">
        <v>104</v>
      </c>
      <c r="L61" s="40">
        <v>115</v>
      </c>
      <c r="M61" s="55">
        <v>52</v>
      </c>
      <c r="N61" s="55">
        <v>31</v>
      </c>
      <c r="O61">
        <v>35</v>
      </c>
      <c r="P61" s="18">
        <f t="shared" si="43"/>
        <v>95</v>
      </c>
      <c r="Q61" s="56">
        <f t="shared" si="44"/>
        <v>119</v>
      </c>
      <c r="R61" s="4">
        <f t="shared" si="45"/>
        <v>8</v>
      </c>
      <c r="S61" s="12">
        <f t="shared" si="46"/>
        <v>29</v>
      </c>
      <c r="T61" s="129"/>
      <c r="U61">
        <v>9</v>
      </c>
      <c r="V61">
        <v>9</v>
      </c>
      <c r="W61">
        <v>19</v>
      </c>
      <c r="X61" s="40">
        <v>23</v>
      </c>
      <c r="Y61" s="116">
        <f t="shared" si="47"/>
        <v>23</v>
      </c>
      <c r="Z61">
        <v>24</v>
      </c>
      <c r="AA61">
        <v>24</v>
      </c>
      <c r="AB61" s="4">
        <f t="shared" si="48"/>
        <v>1</v>
      </c>
      <c r="AC61" s="40">
        <f t="shared" si="49"/>
        <v>1</v>
      </c>
      <c r="AD61" s="78">
        <f t="shared" si="50"/>
        <v>8</v>
      </c>
      <c r="AE61" s="40">
        <f t="shared" si="51"/>
        <v>29</v>
      </c>
    </row>
    <row r="62" spans="1:31" x14ac:dyDescent="0.3">
      <c r="A62" s="5">
        <v>120</v>
      </c>
      <c r="B62" s="5">
        <v>10</v>
      </c>
      <c r="C62" s="12">
        <f>'n=120,2h'!A62/'n=120,2h'!B62</f>
        <v>12</v>
      </c>
      <c r="D62" s="78" t="s">
        <v>169</v>
      </c>
      <c r="E62" s="56">
        <v>8</v>
      </c>
      <c r="F62" s="12">
        <v>405.47</v>
      </c>
      <c r="G62" s="5">
        <v>20</v>
      </c>
      <c r="H62" s="12">
        <v>629.04999999999995</v>
      </c>
      <c r="I62" s="83">
        <f t="shared" si="42"/>
        <v>12</v>
      </c>
      <c r="J62" s="55">
        <v>84</v>
      </c>
      <c r="K62" s="55">
        <v>68</v>
      </c>
      <c r="L62" s="40">
        <v>76</v>
      </c>
      <c r="M62">
        <v>29</v>
      </c>
      <c r="N62">
        <v>25</v>
      </c>
      <c r="O62">
        <v>28</v>
      </c>
      <c r="P62" s="18">
        <f t="shared" si="43"/>
        <v>60</v>
      </c>
      <c r="Q62" s="56">
        <f t="shared" si="44"/>
        <v>76</v>
      </c>
      <c r="R62" s="4">
        <f t="shared" si="45"/>
        <v>5</v>
      </c>
      <c r="S62" s="12">
        <f t="shared" si="46"/>
        <v>9</v>
      </c>
      <c r="T62" s="129"/>
      <c r="U62">
        <v>8</v>
      </c>
      <c r="V62">
        <v>8</v>
      </c>
      <c r="W62">
        <v>16</v>
      </c>
      <c r="X62" s="40">
        <v>20</v>
      </c>
      <c r="Y62" s="116">
        <f t="shared" si="47"/>
        <v>20</v>
      </c>
      <c r="Z62">
        <v>20</v>
      </c>
      <c r="AA62">
        <v>20</v>
      </c>
      <c r="AB62" s="4">
        <f t="shared" si="48"/>
        <v>0</v>
      </c>
      <c r="AC62" s="40">
        <f t="shared" si="49"/>
        <v>0</v>
      </c>
      <c r="AD62" s="78">
        <f t="shared" si="50"/>
        <v>5</v>
      </c>
      <c r="AE62" s="40">
        <f t="shared" si="51"/>
        <v>9</v>
      </c>
    </row>
    <row r="63" spans="1:31" x14ac:dyDescent="0.3">
      <c r="A63" s="5">
        <v>120</v>
      </c>
      <c r="B63" s="5">
        <v>10</v>
      </c>
      <c r="C63" s="12">
        <f>'n=120,2h'!A63/'n=120,2h'!B63</f>
        <v>12</v>
      </c>
      <c r="D63" s="78" t="s">
        <v>170</v>
      </c>
      <c r="E63" s="56">
        <v>9</v>
      </c>
      <c r="F63" s="12">
        <v>292.67</v>
      </c>
      <c r="G63" s="5">
        <v>22</v>
      </c>
      <c r="H63" s="12">
        <v>410.09</v>
      </c>
      <c r="I63" s="83">
        <f t="shared" si="42"/>
        <v>13</v>
      </c>
      <c r="J63" s="55">
        <v>167</v>
      </c>
      <c r="K63" s="55">
        <v>114</v>
      </c>
      <c r="L63" s="40">
        <v>155</v>
      </c>
      <c r="M63">
        <v>32</v>
      </c>
      <c r="N63">
        <v>28</v>
      </c>
      <c r="O63">
        <v>38</v>
      </c>
      <c r="P63" s="18">
        <f t="shared" si="43"/>
        <v>105</v>
      </c>
      <c r="Q63" s="56">
        <f t="shared" si="44"/>
        <v>158</v>
      </c>
      <c r="R63" s="4">
        <f t="shared" si="45"/>
        <v>6</v>
      </c>
      <c r="S63" s="12">
        <f t="shared" si="46"/>
        <v>10</v>
      </c>
      <c r="T63" s="129"/>
      <c r="U63">
        <v>9</v>
      </c>
      <c r="V63">
        <v>9</v>
      </c>
      <c r="W63">
        <v>16</v>
      </c>
      <c r="X63" s="40">
        <v>22</v>
      </c>
      <c r="Y63" s="116">
        <f t="shared" si="47"/>
        <v>22</v>
      </c>
      <c r="Z63">
        <v>22</v>
      </c>
      <c r="AA63">
        <v>22</v>
      </c>
      <c r="AB63" s="4">
        <f t="shared" si="48"/>
        <v>0</v>
      </c>
      <c r="AC63" s="40">
        <f t="shared" si="49"/>
        <v>0</v>
      </c>
      <c r="AD63" s="78">
        <f t="shared" si="50"/>
        <v>6</v>
      </c>
      <c r="AE63" s="40">
        <f t="shared" si="51"/>
        <v>10</v>
      </c>
    </row>
    <row r="64" spans="1:31" x14ac:dyDescent="0.3">
      <c r="A64" s="5">
        <v>120</v>
      </c>
      <c r="B64" s="5">
        <v>10</v>
      </c>
      <c r="C64" s="12">
        <f>'n=120,2h'!A64/'n=120,2h'!B64</f>
        <v>12</v>
      </c>
      <c r="D64" s="78" t="s">
        <v>171</v>
      </c>
      <c r="E64" s="56">
        <v>7</v>
      </c>
      <c r="F64" s="12">
        <v>398.74</v>
      </c>
      <c r="G64" s="5">
        <v>20</v>
      </c>
      <c r="H64" s="12">
        <v>773.53</v>
      </c>
      <c r="I64" s="83">
        <f t="shared" si="42"/>
        <v>13</v>
      </c>
      <c r="J64" s="55">
        <v>119</v>
      </c>
      <c r="K64" s="55">
        <v>100</v>
      </c>
      <c r="L64" s="40">
        <v>131</v>
      </c>
      <c r="M64">
        <v>33</v>
      </c>
      <c r="N64">
        <v>25</v>
      </c>
      <c r="O64">
        <v>29</v>
      </c>
      <c r="P64" s="18">
        <f t="shared" si="43"/>
        <v>93</v>
      </c>
      <c r="Q64" s="56">
        <f t="shared" si="44"/>
        <v>112</v>
      </c>
      <c r="R64" s="4">
        <f t="shared" si="45"/>
        <v>5</v>
      </c>
      <c r="S64" s="12">
        <f t="shared" si="46"/>
        <v>13</v>
      </c>
      <c r="T64" s="129"/>
      <c r="U64">
        <v>7</v>
      </c>
      <c r="V64">
        <v>7</v>
      </c>
      <c r="W64">
        <v>18</v>
      </c>
      <c r="X64" s="40">
        <v>20</v>
      </c>
      <c r="Y64" s="116">
        <f t="shared" si="47"/>
        <v>20</v>
      </c>
      <c r="Z64">
        <v>22</v>
      </c>
      <c r="AA64">
        <v>20</v>
      </c>
      <c r="AB64" s="4">
        <f t="shared" si="48"/>
        <v>2</v>
      </c>
      <c r="AC64" s="40">
        <f t="shared" si="49"/>
        <v>0</v>
      </c>
      <c r="AD64" s="78">
        <f t="shared" si="50"/>
        <v>5</v>
      </c>
      <c r="AE64" s="40">
        <f t="shared" si="51"/>
        <v>13</v>
      </c>
    </row>
    <row r="65" spans="1:31" x14ac:dyDescent="0.3">
      <c r="A65" s="5">
        <v>120</v>
      </c>
      <c r="B65" s="5">
        <v>10</v>
      </c>
      <c r="C65" s="12">
        <f>'n=120,2h'!A65/'n=120,2h'!B65</f>
        <v>12</v>
      </c>
      <c r="D65" s="78" t="s">
        <v>172</v>
      </c>
      <c r="E65" s="56">
        <v>11</v>
      </c>
      <c r="F65" s="12">
        <v>18.84</v>
      </c>
      <c r="G65" s="5">
        <v>26</v>
      </c>
      <c r="H65" s="12">
        <v>422.34</v>
      </c>
      <c r="I65" s="83">
        <f t="shared" si="42"/>
        <v>15</v>
      </c>
      <c r="J65" s="55">
        <v>191</v>
      </c>
      <c r="K65" s="55">
        <v>161</v>
      </c>
      <c r="L65" s="40">
        <v>176</v>
      </c>
      <c r="M65">
        <v>39</v>
      </c>
      <c r="N65">
        <v>30</v>
      </c>
      <c r="O65">
        <v>39</v>
      </c>
      <c r="P65" s="18">
        <f t="shared" si="43"/>
        <v>150</v>
      </c>
      <c r="Q65" s="56">
        <f t="shared" si="44"/>
        <v>180</v>
      </c>
      <c r="R65" s="4">
        <f t="shared" si="45"/>
        <v>4</v>
      </c>
      <c r="S65" s="12">
        <f t="shared" si="46"/>
        <v>13</v>
      </c>
      <c r="T65" s="129"/>
      <c r="U65">
        <v>11</v>
      </c>
      <c r="V65">
        <v>11</v>
      </c>
      <c r="W65">
        <v>22</v>
      </c>
      <c r="X65" s="40">
        <v>26</v>
      </c>
      <c r="Y65" s="116">
        <f t="shared" si="47"/>
        <v>26</v>
      </c>
      <c r="Z65">
        <v>26</v>
      </c>
      <c r="AA65">
        <v>27</v>
      </c>
      <c r="AB65" s="4">
        <f t="shared" si="48"/>
        <v>0</v>
      </c>
      <c r="AC65" s="40">
        <f t="shared" si="49"/>
        <v>1</v>
      </c>
      <c r="AD65" s="78">
        <f t="shared" si="50"/>
        <v>4</v>
      </c>
      <c r="AE65" s="40">
        <f t="shared" si="51"/>
        <v>13</v>
      </c>
    </row>
    <row r="66" spans="1:31" x14ac:dyDescent="0.3">
      <c r="A66" s="5">
        <v>120</v>
      </c>
      <c r="B66" s="5">
        <v>10</v>
      </c>
      <c r="C66" s="12">
        <f>'n=120,2h'!A66/'n=120,2h'!B66</f>
        <v>12</v>
      </c>
      <c r="D66" s="78" t="s">
        <v>173</v>
      </c>
      <c r="E66" s="56">
        <v>9</v>
      </c>
      <c r="F66" s="12">
        <v>166.66</v>
      </c>
      <c r="G66" s="5">
        <v>21</v>
      </c>
      <c r="H66" s="12">
        <v>376.25</v>
      </c>
      <c r="I66" s="83">
        <f t="shared" si="42"/>
        <v>12</v>
      </c>
      <c r="J66" s="55">
        <v>91</v>
      </c>
      <c r="K66" s="55">
        <v>90</v>
      </c>
      <c r="L66" s="40">
        <v>85</v>
      </c>
      <c r="M66">
        <v>27</v>
      </c>
      <c r="N66">
        <v>22</v>
      </c>
      <c r="O66">
        <v>22</v>
      </c>
      <c r="P66" s="18">
        <f t="shared" si="43"/>
        <v>81</v>
      </c>
      <c r="Q66" s="56">
        <f t="shared" si="44"/>
        <v>82</v>
      </c>
      <c r="R66" s="4">
        <f t="shared" si="45"/>
        <v>1</v>
      </c>
      <c r="S66" s="12">
        <f t="shared" si="46"/>
        <v>6</v>
      </c>
      <c r="T66" s="129"/>
      <c r="U66">
        <v>8</v>
      </c>
      <c r="V66">
        <v>9</v>
      </c>
      <c r="W66">
        <v>19</v>
      </c>
      <c r="X66" s="40">
        <v>21</v>
      </c>
      <c r="Y66" s="116">
        <f t="shared" si="47"/>
        <v>21</v>
      </c>
      <c r="Z66">
        <v>21</v>
      </c>
      <c r="AA66">
        <v>21</v>
      </c>
      <c r="AB66" s="4">
        <f t="shared" si="48"/>
        <v>0</v>
      </c>
      <c r="AC66" s="40">
        <f t="shared" si="49"/>
        <v>0</v>
      </c>
      <c r="AD66" s="78">
        <f t="shared" si="50"/>
        <v>1</v>
      </c>
      <c r="AE66" s="40">
        <f t="shared" si="51"/>
        <v>6</v>
      </c>
    </row>
    <row r="67" spans="1:31" x14ac:dyDescent="0.3">
      <c r="A67" s="5">
        <v>120</v>
      </c>
      <c r="B67" s="5">
        <v>10</v>
      </c>
      <c r="C67" s="12">
        <f>'n=120,2h'!A67/'n=120,2h'!B67</f>
        <v>12</v>
      </c>
      <c r="D67" s="78" t="s">
        <v>174</v>
      </c>
      <c r="E67" s="56">
        <v>11</v>
      </c>
      <c r="F67" s="12">
        <v>319.74</v>
      </c>
      <c r="G67" s="5">
        <v>23</v>
      </c>
      <c r="H67" s="21">
        <v>396.6</v>
      </c>
      <c r="I67" s="83">
        <f t="shared" si="42"/>
        <v>12</v>
      </c>
      <c r="J67" s="55">
        <v>135</v>
      </c>
      <c r="K67" s="55">
        <v>124</v>
      </c>
      <c r="L67" s="40">
        <v>141</v>
      </c>
      <c r="M67">
        <v>33</v>
      </c>
      <c r="N67">
        <v>27</v>
      </c>
      <c r="O67">
        <v>28</v>
      </c>
      <c r="P67" s="18">
        <f t="shared" si="43"/>
        <v>113</v>
      </c>
      <c r="Q67" s="56">
        <f t="shared" si="44"/>
        <v>124</v>
      </c>
      <c r="R67" s="4">
        <f t="shared" si="45"/>
        <v>4</v>
      </c>
      <c r="S67" s="12">
        <f t="shared" si="46"/>
        <v>10</v>
      </c>
      <c r="T67" s="129"/>
      <c r="U67">
        <v>11</v>
      </c>
      <c r="V67">
        <v>11</v>
      </c>
      <c r="W67">
        <v>20</v>
      </c>
      <c r="X67" s="40">
        <v>23</v>
      </c>
      <c r="Y67" s="116">
        <f t="shared" si="47"/>
        <v>23</v>
      </c>
      <c r="Z67">
        <v>23</v>
      </c>
      <c r="AA67">
        <v>23</v>
      </c>
      <c r="AB67" s="4">
        <f t="shared" si="48"/>
        <v>0</v>
      </c>
      <c r="AC67" s="40">
        <f t="shared" si="49"/>
        <v>0</v>
      </c>
      <c r="AD67" s="78">
        <f t="shared" si="50"/>
        <v>4</v>
      </c>
      <c r="AE67" s="40">
        <f t="shared" si="51"/>
        <v>10</v>
      </c>
    </row>
    <row r="68" spans="1:31" x14ac:dyDescent="0.3">
      <c r="A68" s="25">
        <v>120</v>
      </c>
      <c r="B68" s="25">
        <v>10</v>
      </c>
      <c r="C68" s="24">
        <f>'n=120,2h'!A68/'n=120,2h'!B68</f>
        <v>12</v>
      </c>
      <c r="D68" s="72" t="s">
        <v>175</v>
      </c>
      <c r="E68" s="59">
        <v>9</v>
      </c>
      <c r="F68" s="24">
        <v>137.19</v>
      </c>
      <c r="G68" s="25">
        <v>21</v>
      </c>
      <c r="H68" s="24">
        <v>548.41</v>
      </c>
      <c r="I68" s="84">
        <f t="shared" si="42"/>
        <v>12</v>
      </c>
      <c r="J68" s="58">
        <v>135</v>
      </c>
      <c r="K68" s="58">
        <v>123</v>
      </c>
      <c r="L68" s="73">
        <v>123</v>
      </c>
      <c r="M68" s="25">
        <v>31</v>
      </c>
      <c r="N68" s="25">
        <v>26</v>
      </c>
      <c r="O68" s="24">
        <v>28</v>
      </c>
      <c r="P68" s="23">
        <f t="shared" si="43"/>
        <v>114</v>
      </c>
      <c r="Q68" s="59">
        <f t="shared" si="44"/>
        <v>126</v>
      </c>
      <c r="R68" s="41">
        <f t="shared" si="45"/>
        <v>5</v>
      </c>
      <c r="S68" s="24">
        <f t="shared" si="46"/>
        <v>10</v>
      </c>
      <c r="T68" s="129"/>
      <c r="U68" s="75">
        <v>9</v>
      </c>
      <c r="V68" s="72">
        <v>9</v>
      </c>
      <c r="W68" s="72">
        <v>20</v>
      </c>
      <c r="X68" s="73">
        <v>21</v>
      </c>
      <c r="Y68" s="117">
        <f t="shared" si="47"/>
        <v>21</v>
      </c>
      <c r="Z68" s="72">
        <v>23</v>
      </c>
      <c r="AA68" s="73">
        <v>21</v>
      </c>
      <c r="AB68" s="75">
        <f t="shared" si="48"/>
        <v>2</v>
      </c>
      <c r="AC68" s="73">
        <f t="shared" si="49"/>
        <v>0</v>
      </c>
      <c r="AD68" s="75">
        <f t="shared" si="50"/>
        <v>5</v>
      </c>
      <c r="AE68" s="73">
        <f t="shared" si="51"/>
        <v>10</v>
      </c>
    </row>
    <row r="69" spans="1:31" x14ac:dyDescent="0.3">
      <c r="A69" s="5"/>
      <c r="B69" s="5"/>
      <c r="C69" s="5"/>
      <c r="D69" s="126"/>
      <c r="E69" s="56">
        <f t="shared" ref="E69:S69" si="52">SUM(E49:E68)</f>
        <v>181</v>
      </c>
      <c r="F69" s="19">
        <f t="shared" si="52"/>
        <v>6122.9199999999992</v>
      </c>
      <c r="G69" s="56">
        <f t="shared" si="52"/>
        <v>436</v>
      </c>
      <c r="H69" s="19">
        <f t="shared" si="52"/>
        <v>12055.34</v>
      </c>
      <c r="I69" s="60">
        <f t="shared" si="52"/>
        <v>255</v>
      </c>
      <c r="J69" s="18">
        <f t="shared" si="52"/>
        <v>2417</v>
      </c>
      <c r="K69" s="56">
        <f t="shared" si="52"/>
        <v>2074</v>
      </c>
      <c r="L69" s="19">
        <f t="shared" si="52"/>
        <v>2409</v>
      </c>
      <c r="M69" s="18">
        <f t="shared" si="52"/>
        <v>680</v>
      </c>
      <c r="N69" s="56">
        <f t="shared" si="52"/>
        <v>527</v>
      </c>
      <c r="O69" s="19">
        <f t="shared" si="52"/>
        <v>602</v>
      </c>
      <c r="P69" s="18">
        <f t="shared" si="52"/>
        <v>1893</v>
      </c>
      <c r="Q69" s="56">
        <f t="shared" si="52"/>
        <v>2236</v>
      </c>
      <c r="R69" s="18">
        <f t="shared" si="52"/>
        <v>91</v>
      </c>
      <c r="S69" s="19">
        <f t="shared" si="52"/>
        <v>244</v>
      </c>
      <c r="T69" s="116"/>
      <c r="U69" s="106">
        <f>SUM(U49:U68)</f>
        <v>179</v>
      </c>
      <c r="V69" s="106">
        <f t="shared" ref="V69" si="53">SUM(V49:V68)</f>
        <v>181</v>
      </c>
      <c r="W69" s="106">
        <f t="shared" ref="W69" si="54">SUM(W49:W68)</f>
        <v>367</v>
      </c>
      <c r="X69" s="101">
        <f t="shared" ref="X69" si="55">SUM(X49:X68)</f>
        <v>436</v>
      </c>
      <c r="Y69" s="118">
        <f t="shared" ref="Y69" si="56">SUM(Y49:Y68)</f>
        <v>436</v>
      </c>
      <c r="Z69" s="106">
        <f t="shared" ref="Z69" si="57">SUM(Z49:Z68)</f>
        <v>446</v>
      </c>
      <c r="AA69" s="101">
        <f t="shared" ref="AA69:AE69" si="58">SUM(AA49:AA68)</f>
        <v>442</v>
      </c>
      <c r="AB69" s="106">
        <f t="shared" si="58"/>
        <v>10</v>
      </c>
      <c r="AC69" s="108">
        <f t="shared" si="58"/>
        <v>6</v>
      </c>
      <c r="AD69" s="106">
        <f t="shared" si="58"/>
        <v>91</v>
      </c>
      <c r="AE69" s="108">
        <f t="shared" si="58"/>
        <v>244</v>
      </c>
    </row>
    <row r="70" spans="1:31" x14ac:dyDescent="0.3">
      <c r="A70" s="6"/>
      <c r="B70" s="6"/>
      <c r="C70" s="6"/>
      <c r="D70" s="6"/>
      <c r="E70" s="32">
        <f t="shared" ref="E70:S70" si="59">E69/20</f>
        <v>9.0500000000000007</v>
      </c>
      <c r="F70" s="33">
        <f t="shared" si="59"/>
        <v>306.14599999999996</v>
      </c>
      <c r="G70" s="32">
        <f t="shared" si="59"/>
        <v>21.8</v>
      </c>
      <c r="H70" s="33">
        <f t="shared" si="59"/>
        <v>602.76700000000005</v>
      </c>
      <c r="I70" s="22">
        <f t="shared" si="59"/>
        <v>12.75</v>
      </c>
      <c r="J70" s="25">
        <f t="shared" si="59"/>
        <v>120.85</v>
      </c>
      <c r="K70" s="25">
        <f t="shared" si="59"/>
        <v>103.7</v>
      </c>
      <c r="L70" s="24">
        <f t="shared" si="59"/>
        <v>120.45</v>
      </c>
      <c r="M70" s="25">
        <f t="shared" si="59"/>
        <v>34</v>
      </c>
      <c r="N70" s="25">
        <f t="shared" si="59"/>
        <v>26.35</v>
      </c>
      <c r="O70" s="24">
        <f t="shared" si="59"/>
        <v>30.1</v>
      </c>
      <c r="P70" s="139">
        <f t="shared" si="59"/>
        <v>94.65</v>
      </c>
      <c r="Q70" s="144">
        <f t="shared" si="59"/>
        <v>111.8</v>
      </c>
      <c r="R70" s="140">
        <f t="shared" si="59"/>
        <v>4.55</v>
      </c>
      <c r="S70" s="143">
        <f t="shared" si="59"/>
        <v>12.2</v>
      </c>
      <c r="T70" s="116"/>
      <c r="U70" s="147">
        <f>U69/20</f>
        <v>8.9499999999999993</v>
      </c>
      <c r="V70" s="154">
        <f t="shared" ref="V70" si="60">V69/20</f>
        <v>9.0500000000000007</v>
      </c>
      <c r="W70" s="146">
        <f t="shared" ref="W70" si="61">W69/20</f>
        <v>18.350000000000001</v>
      </c>
      <c r="X70" s="152">
        <f t="shared" ref="X70" si="62">X69/20</f>
        <v>21.8</v>
      </c>
      <c r="Y70" s="156">
        <f t="shared" ref="Y70" si="63">Y69/20</f>
        <v>21.8</v>
      </c>
      <c r="Z70" s="107">
        <f t="shared" ref="Z70" si="64">Z69/20</f>
        <v>22.3</v>
      </c>
      <c r="AA70" s="105">
        <f t="shared" ref="AA70:AE70" si="65">AA69/20</f>
        <v>22.1</v>
      </c>
      <c r="AB70" s="160">
        <f t="shared" si="65"/>
        <v>0.5</v>
      </c>
      <c r="AC70" s="153">
        <f t="shared" si="65"/>
        <v>0.3</v>
      </c>
      <c r="AD70" s="150">
        <f t="shared" si="65"/>
        <v>4.55</v>
      </c>
      <c r="AE70" s="153">
        <f t="shared" si="65"/>
        <v>12.2</v>
      </c>
    </row>
    <row r="71" spans="1:31" x14ac:dyDescent="0.3">
      <c r="A71" s="37"/>
      <c r="B71" s="37"/>
      <c r="C71" s="37"/>
      <c r="D71" s="37"/>
      <c r="E71" s="36"/>
      <c r="F71" s="36"/>
      <c r="G71" s="36"/>
      <c r="H71" s="36"/>
      <c r="I71" s="37"/>
      <c r="J71" s="36"/>
      <c r="K71" s="36"/>
      <c r="L71" s="36"/>
      <c r="M71" s="36"/>
      <c r="N71" s="36"/>
      <c r="O71" s="36"/>
      <c r="P71" s="36"/>
      <c r="Q71" s="36"/>
      <c r="R71" s="36"/>
      <c r="S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</row>
    <row r="72" spans="1:31" x14ac:dyDescent="0.3">
      <c r="A72" s="5">
        <v>120</v>
      </c>
      <c r="B72" s="5">
        <v>12</v>
      </c>
      <c r="C72" s="12">
        <f>'n=120,2h'!A72/'n=120,2h'!B72</f>
        <v>10</v>
      </c>
      <c r="D72" s="78" t="s">
        <v>196</v>
      </c>
      <c r="E72" s="56">
        <v>10</v>
      </c>
      <c r="F72" s="21">
        <v>364.79</v>
      </c>
      <c r="G72" s="5">
        <v>25</v>
      </c>
      <c r="H72" s="79">
        <v>1800</v>
      </c>
      <c r="I72" s="46">
        <f t="shared" ref="I72:I91" si="66">G72-E72</f>
        <v>15</v>
      </c>
      <c r="J72" s="55">
        <v>115</v>
      </c>
      <c r="K72" s="55">
        <v>86</v>
      </c>
      <c r="L72" s="44">
        <v>88</v>
      </c>
      <c r="M72">
        <v>36</v>
      </c>
      <c r="N72">
        <v>26</v>
      </c>
      <c r="O72" s="44">
        <v>27</v>
      </c>
      <c r="P72" s="17">
        <f t="shared" ref="P72:P86" si="67">K72-E72</f>
        <v>76</v>
      </c>
      <c r="Q72" s="56">
        <f t="shared" ref="Q72:Q86" si="68">J72-E72</f>
        <v>105</v>
      </c>
      <c r="R72" s="82">
        <f t="shared" ref="R72:R91" si="69">N72-G72</f>
        <v>1</v>
      </c>
      <c r="S72" s="40">
        <f t="shared" ref="S72:S91" si="70">M72-G72</f>
        <v>11</v>
      </c>
      <c r="T72" s="129"/>
      <c r="U72">
        <v>10</v>
      </c>
      <c r="V72">
        <v>10</v>
      </c>
      <c r="W72">
        <v>19</v>
      </c>
      <c r="X72" s="104">
        <v>24</v>
      </c>
      <c r="Y72" s="121">
        <f>MAX(U72:X72)</f>
        <v>24</v>
      </c>
      <c r="Z72">
        <v>24</v>
      </c>
      <c r="AA72">
        <v>24</v>
      </c>
      <c r="AB72" s="4">
        <f>Z72-Y72</f>
        <v>0</v>
      </c>
      <c r="AC72" s="40">
        <f>AA72-Y72</f>
        <v>0</v>
      </c>
      <c r="AD72" s="78">
        <f>N72-Y72</f>
        <v>2</v>
      </c>
      <c r="AE72" s="40">
        <f>M72-Y72</f>
        <v>12</v>
      </c>
    </row>
    <row r="73" spans="1:31" x14ac:dyDescent="0.3">
      <c r="A73" s="5">
        <v>120</v>
      </c>
      <c r="B73" s="5">
        <v>12</v>
      </c>
      <c r="C73" s="12">
        <f>'n=120,2h'!A73/'n=120,2h'!B73</f>
        <v>10</v>
      </c>
      <c r="D73" s="78" t="s">
        <v>197</v>
      </c>
      <c r="E73" s="56">
        <v>5</v>
      </c>
      <c r="F73" s="21">
        <v>288.05</v>
      </c>
      <c r="G73" s="5">
        <v>12</v>
      </c>
      <c r="H73" s="79">
        <v>1800</v>
      </c>
      <c r="I73" s="83">
        <f t="shared" si="66"/>
        <v>7</v>
      </c>
      <c r="J73">
        <v>46</v>
      </c>
      <c r="K73" s="55">
        <v>41</v>
      </c>
      <c r="L73" s="40">
        <v>47</v>
      </c>
      <c r="M73">
        <v>20</v>
      </c>
      <c r="N73">
        <v>15</v>
      </c>
      <c r="O73">
        <v>17</v>
      </c>
      <c r="P73" s="81">
        <f t="shared" si="67"/>
        <v>36</v>
      </c>
      <c r="Q73" s="56">
        <f t="shared" si="68"/>
        <v>41</v>
      </c>
      <c r="R73" s="4">
        <f t="shared" si="69"/>
        <v>3</v>
      </c>
      <c r="S73" s="40">
        <f t="shared" si="70"/>
        <v>8</v>
      </c>
      <c r="T73" s="129"/>
      <c r="U73">
        <v>5</v>
      </c>
      <c r="V73">
        <v>5</v>
      </c>
      <c r="W73">
        <v>8</v>
      </c>
      <c r="X73" s="104">
        <v>12</v>
      </c>
      <c r="Y73" s="116">
        <f t="shared" ref="Y73:Y91" si="71">MAX(U73:X73)</f>
        <v>12</v>
      </c>
      <c r="Z73">
        <v>12</v>
      </c>
      <c r="AA73">
        <v>12</v>
      </c>
      <c r="AB73" s="4">
        <f t="shared" ref="AB73:AB91" si="72">Z73-Y73</f>
        <v>0</v>
      </c>
      <c r="AC73" s="40">
        <f t="shared" ref="AC73:AC91" si="73">AA73-Y73</f>
        <v>0</v>
      </c>
      <c r="AD73" s="78">
        <f t="shared" ref="AD73:AD91" si="74">N73-Y73</f>
        <v>3</v>
      </c>
      <c r="AE73" s="40">
        <f t="shared" ref="AE73:AE91" si="75">M73-Y73</f>
        <v>8</v>
      </c>
    </row>
    <row r="74" spans="1:31" x14ac:dyDescent="0.3">
      <c r="A74" s="5">
        <v>120</v>
      </c>
      <c r="B74" s="5">
        <v>12</v>
      </c>
      <c r="C74" s="12">
        <f>'n=120,2h'!A74/'n=120,2h'!B74</f>
        <v>10</v>
      </c>
      <c r="D74" s="78" t="s">
        <v>198</v>
      </c>
      <c r="E74" s="56">
        <v>5</v>
      </c>
      <c r="F74" s="21">
        <v>506.52</v>
      </c>
      <c r="G74" s="5">
        <v>13</v>
      </c>
      <c r="H74" s="79">
        <v>1800</v>
      </c>
      <c r="I74" s="83">
        <f t="shared" si="66"/>
        <v>8</v>
      </c>
      <c r="J74" s="55">
        <v>59</v>
      </c>
      <c r="K74" s="55">
        <v>50</v>
      </c>
      <c r="L74" s="40">
        <v>65</v>
      </c>
      <c r="M74">
        <v>17</v>
      </c>
      <c r="N74">
        <v>14</v>
      </c>
      <c r="O74">
        <v>14</v>
      </c>
      <c r="P74" s="81">
        <f t="shared" si="67"/>
        <v>45</v>
      </c>
      <c r="Q74" s="56">
        <f t="shared" si="68"/>
        <v>54</v>
      </c>
      <c r="R74" s="4">
        <f t="shared" si="69"/>
        <v>1</v>
      </c>
      <c r="S74" s="40">
        <f t="shared" si="70"/>
        <v>4</v>
      </c>
      <c r="T74" s="129"/>
      <c r="U74">
        <v>5</v>
      </c>
      <c r="V74">
        <v>5</v>
      </c>
      <c r="W74">
        <v>10</v>
      </c>
      <c r="X74" s="104">
        <v>12</v>
      </c>
      <c r="Y74" s="116">
        <f t="shared" si="71"/>
        <v>12</v>
      </c>
      <c r="Z74">
        <v>12</v>
      </c>
      <c r="AA74">
        <v>12</v>
      </c>
      <c r="AB74" s="4">
        <f t="shared" si="72"/>
        <v>0</v>
      </c>
      <c r="AC74" s="40">
        <f t="shared" si="73"/>
        <v>0</v>
      </c>
      <c r="AD74" s="78">
        <f t="shared" si="74"/>
        <v>2</v>
      </c>
      <c r="AE74" s="40">
        <f t="shared" si="75"/>
        <v>5</v>
      </c>
    </row>
    <row r="75" spans="1:31" x14ac:dyDescent="0.3">
      <c r="A75" s="5">
        <v>120</v>
      </c>
      <c r="B75" s="5">
        <v>12</v>
      </c>
      <c r="C75" s="12">
        <f>'n=120,2h'!A75/'n=120,2h'!B75</f>
        <v>10</v>
      </c>
      <c r="D75" s="78" t="s">
        <v>199</v>
      </c>
      <c r="E75" s="56">
        <v>7</v>
      </c>
      <c r="F75" s="21">
        <v>466.08</v>
      </c>
      <c r="G75" s="5">
        <v>17</v>
      </c>
      <c r="H75" s="79">
        <v>1800</v>
      </c>
      <c r="I75" s="83">
        <f t="shared" si="66"/>
        <v>10</v>
      </c>
      <c r="J75" s="55">
        <v>82</v>
      </c>
      <c r="K75" s="55">
        <v>77</v>
      </c>
      <c r="L75" s="40">
        <v>73</v>
      </c>
      <c r="M75">
        <v>22</v>
      </c>
      <c r="N75">
        <v>17</v>
      </c>
      <c r="O75">
        <v>17</v>
      </c>
      <c r="P75" s="81">
        <f t="shared" si="67"/>
        <v>70</v>
      </c>
      <c r="Q75" s="56">
        <f t="shared" si="68"/>
        <v>75</v>
      </c>
      <c r="R75" s="4">
        <f t="shared" si="69"/>
        <v>0</v>
      </c>
      <c r="S75" s="40">
        <f t="shared" si="70"/>
        <v>5</v>
      </c>
      <c r="T75" s="129"/>
      <c r="U75">
        <v>7</v>
      </c>
      <c r="V75">
        <v>7</v>
      </c>
      <c r="W75">
        <v>16</v>
      </c>
      <c r="X75" s="104">
        <v>17</v>
      </c>
      <c r="Y75" s="116">
        <f t="shared" si="71"/>
        <v>17</v>
      </c>
      <c r="Z75">
        <v>17</v>
      </c>
      <c r="AA75">
        <v>17</v>
      </c>
      <c r="AB75" s="4">
        <f t="shared" si="72"/>
        <v>0</v>
      </c>
      <c r="AC75" s="40">
        <f t="shared" si="73"/>
        <v>0</v>
      </c>
      <c r="AD75" s="78">
        <f t="shared" si="74"/>
        <v>0</v>
      </c>
      <c r="AE75" s="40">
        <f t="shared" si="75"/>
        <v>5</v>
      </c>
    </row>
    <row r="76" spans="1:31" x14ac:dyDescent="0.3">
      <c r="A76" s="5">
        <v>120</v>
      </c>
      <c r="B76" s="5">
        <v>12</v>
      </c>
      <c r="C76" s="12">
        <f>'n=120,2h'!A76/'n=120,2h'!B76</f>
        <v>10</v>
      </c>
      <c r="D76" s="78" t="s">
        <v>200</v>
      </c>
      <c r="E76" s="56">
        <v>7</v>
      </c>
      <c r="F76" s="21">
        <v>258.31</v>
      </c>
      <c r="G76" s="5">
        <v>14</v>
      </c>
      <c r="H76" s="79">
        <v>1800</v>
      </c>
      <c r="I76" s="83">
        <f t="shared" si="66"/>
        <v>7</v>
      </c>
      <c r="J76">
        <v>55</v>
      </c>
      <c r="K76" s="55">
        <v>55</v>
      </c>
      <c r="L76" s="40">
        <v>54</v>
      </c>
      <c r="M76">
        <v>17</v>
      </c>
      <c r="N76">
        <v>16</v>
      </c>
      <c r="O76">
        <v>16</v>
      </c>
      <c r="P76" s="81">
        <f t="shared" si="67"/>
        <v>48</v>
      </c>
      <c r="Q76" s="56">
        <f t="shared" si="68"/>
        <v>48</v>
      </c>
      <c r="R76" s="4">
        <f t="shared" si="69"/>
        <v>2</v>
      </c>
      <c r="S76" s="40">
        <f t="shared" si="70"/>
        <v>3</v>
      </c>
      <c r="T76" s="129"/>
      <c r="U76">
        <v>7</v>
      </c>
      <c r="V76">
        <v>7</v>
      </c>
      <c r="W76">
        <v>11</v>
      </c>
      <c r="X76" s="104">
        <v>13</v>
      </c>
      <c r="Y76" s="116">
        <f t="shared" si="71"/>
        <v>13</v>
      </c>
      <c r="Z76">
        <v>14</v>
      </c>
      <c r="AA76">
        <v>13</v>
      </c>
      <c r="AB76" s="4">
        <f t="shared" si="72"/>
        <v>1</v>
      </c>
      <c r="AC76" s="40">
        <f t="shared" si="73"/>
        <v>0</v>
      </c>
      <c r="AD76" s="78">
        <f t="shared" si="74"/>
        <v>3</v>
      </c>
      <c r="AE76" s="40">
        <f t="shared" si="75"/>
        <v>4</v>
      </c>
    </row>
    <row r="77" spans="1:31" x14ac:dyDescent="0.3">
      <c r="A77" s="5">
        <v>120</v>
      </c>
      <c r="B77" s="5">
        <v>12</v>
      </c>
      <c r="C77" s="12">
        <f>'n=120,2h'!A77/'n=120,2h'!B77</f>
        <v>10</v>
      </c>
      <c r="D77" s="78" t="s">
        <v>201</v>
      </c>
      <c r="E77" s="56">
        <v>8</v>
      </c>
      <c r="F77" s="21">
        <v>504.14</v>
      </c>
      <c r="G77" s="5">
        <v>11</v>
      </c>
      <c r="H77" s="79">
        <v>1800</v>
      </c>
      <c r="I77" s="83">
        <f t="shared" si="66"/>
        <v>3</v>
      </c>
      <c r="J77" s="55">
        <v>69</v>
      </c>
      <c r="K77" s="55">
        <v>63</v>
      </c>
      <c r="L77" s="40">
        <v>68</v>
      </c>
      <c r="M77">
        <v>17</v>
      </c>
      <c r="N77">
        <v>14</v>
      </c>
      <c r="O77">
        <v>14</v>
      </c>
      <c r="P77" s="81">
        <f t="shared" si="67"/>
        <v>55</v>
      </c>
      <c r="Q77" s="56">
        <f t="shared" si="68"/>
        <v>61</v>
      </c>
      <c r="R77" s="4">
        <f t="shared" si="69"/>
        <v>3</v>
      </c>
      <c r="S77" s="40">
        <f t="shared" si="70"/>
        <v>6</v>
      </c>
      <c r="T77" s="129"/>
      <c r="U77">
        <v>8</v>
      </c>
      <c r="V77">
        <v>8</v>
      </c>
      <c r="W77">
        <v>9</v>
      </c>
      <c r="X77" s="104">
        <v>10</v>
      </c>
      <c r="Y77" s="116">
        <f t="shared" si="71"/>
        <v>10</v>
      </c>
      <c r="Z77">
        <v>11</v>
      </c>
      <c r="AA77">
        <v>11</v>
      </c>
      <c r="AB77" s="4">
        <f t="shared" si="72"/>
        <v>1</v>
      </c>
      <c r="AC77" s="40">
        <f t="shared" si="73"/>
        <v>1</v>
      </c>
      <c r="AD77" s="78">
        <f t="shared" si="74"/>
        <v>4</v>
      </c>
      <c r="AE77" s="40">
        <f t="shared" si="75"/>
        <v>7</v>
      </c>
    </row>
    <row r="78" spans="1:31" x14ac:dyDescent="0.3">
      <c r="A78" s="5">
        <v>120</v>
      </c>
      <c r="B78" s="5">
        <v>12</v>
      </c>
      <c r="C78" s="12">
        <f>'n=120,2h'!A78/'n=120,2h'!B78</f>
        <v>10</v>
      </c>
      <c r="D78" s="78" t="s">
        <v>202</v>
      </c>
      <c r="E78" s="56">
        <v>8</v>
      </c>
      <c r="F78" s="21">
        <v>151.01</v>
      </c>
      <c r="G78" s="5">
        <v>16</v>
      </c>
      <c r="H78" s="12">
        <v>1002.41</v>
      </c>
      <c r="I78" s="83">
        <f t="shared" si="66"/>
        <v>8</v>
      </c>
      <c r="J78" s="55">
        <v>95</v>
      </c>
      <c r="K78" s="55">
        <v>72</v>
      </c>
      <c r="L78" s="40">
        <v>81</v>
      </c>
      <c r="M78">
        <v>21</v>
      </c>
      <c r="N78">
        <v>17</v>
      </c>
      <c r="O78">
        <v>17</v>
      </c>
      <c r="P78" s="81">
        <f t="shared" si="67"/>
        <v>64</v>
      </c>
      <c r="Q78" s="56">
        <f t="shared" si="68"/>
        <v>87</v>
      </c>
      <c r="R78" s="4">
        <f t="shared" si="69"/>
        <v>1</v>
      </c>
      <c r="S78" s="40">
        <f t="shared" si="70"/>
        <v>5</v>
      </c>
      <c r="T78" s="129"/>
      <c r="U78">
        <v>8</v>
      </c>
      <c r="V78">
        <v>8</v>
      </c>
      <c r="W78">
        <v>14</v>
      </c>
      <c r="X78" s="104">
        <v>16</v>
      </c>
      <c r="Y78" s="116">
        <f t="shared" si="71"/>
        <v>16</v>
      </c>
      <c r="Z78">
        <v>17</v>
      </c>
      <c r="AA78">
        <v>17</v>
      </c>
      <c r="AB78" s="4">
        <f t="shared" si="72"/>
        <v>1</v>
      </c>
      <c r="AC78" s="40">
        <f t="shared" si="73"/>
        <v>1</v>
      </c>
      <c r="AD78" s="78">
        <f t="shared" si="74"/>
        <v>1</v>
      </c>
      <c r="AE78" s="40">
        <f t="shared" si="75"/>
        <v>5</v>
      </c>
    </row>
    <row r="79" spans="1:31" x14ac:dyDescent="0.3">
      <c r="A79" s="5">
        <v>120</v>
      </c>
      <c r="B79" s="5">
        <v>12</v>
      </c>
      <c r="C79" s="12">
        <f>'n=120,2h'!A79/'n=120,2h'!B79</f>
        <v>10</v>
      </c>
      <c r="D79" s="78" t="s">
        <v>203</v>
      </c>
      <c r="E79" s="56">
        <v>9</v>
      </c>
      <c r="F79" s="21">
        <v>772.17</v>
      </c>
      <c r="G79" s="5">
        <v>16</v>
      </c>
      <c r="H79" s="12">
        <v>1795.85</v>
      </c>
      <c r="I79" s="83">
        <f t="shared" si="66"/>
        <v>7</v>
      </c>
      <c r="J79" s="55">
        <v>110</v>
      </c>
      <c r="K79" s="55">
        <v>92</v>
      </c>
      <c r="L79" s="40">
        <v>108</v>
      </c>
      <c r="M79">
        <v>21</v>
      </c>
      <c r="N79">
        <v>18</v>
      </c>
      <c r="O79">
        <v>20</v>
      </c>
      <c r="P79" s="81">
        <f t="shared" si="67"/>
        <v>83</v>
      </c>
      <c r="Q79" s="56">
        <f t="shared" si="68"/>
        <v>101</v>
      </c>
      <c r="R79" s="4">
        <f t="shared" si="69"/>
        <v>2</v>
      </c>
      <c r="S79" s="40">
        <f t="shared" si="70"/>
        <v>5</v>
      </c>
      <c r="T79" s="129"/>
      <c r="U79">
        <v>9</v>
      </c>
      <c r="V79">
        <v>9</v>
      </c>
      <c r="W79">
        <v>14</v>
      </c>
      <c r="X79" s="104">
        <v>16</v>
      </c>
      <c r="Y79" s="116">
        <f t="shared" si="71"/>
        <v>16</v>
      </c>
      <c r="Z79">
        <v>17</v>
      </c>
      <c r="AA79">
        <v>17</v>
      </c>
      <c r="AB79" s="4">
        <f t="shared" si="72"/>
        <v>1</v>
      </c>
      <c r="AC79" s="40">
        <f t="shared" si="73"/>
        <v>1</v>
      </c>
      <c r="AD79" s="78">
        <f t="shared" si="74"/>
        <v>2</v>
      </c>
      <c r="AE79" s="40">
        <f t="shared" si="75"/>
        <v>5</v>
      </c>
    </row>
    <row r="80" spans="1:31" x14ac:dyDescent="0.3">
      <c r="A80" s="5">
        <v>120</v>
      </c>
      <c r="B80" s="5">
        <v>12</v>
      </c>
      <c r="C80" s="12">
        <f>'n=120,2h'!A80/'n=120,2h'!B80</f>
        <v>10</v>
      </c>
      <c r="D80" s="78" t="s">
        <v>204</v>
      </c>
      <c r="E80" s="56">
        <v>6</v>
      </c>
      <c r="F80" s="21">
        <v>420.37</v>
      </c>
      <c r="G80" s="5">
        <v>11</v>
      </c>
      <c r="H80" s="79">
        <v>1800</v>
      </c>
      <c r="I80" s="83">
        <f t="shared" si="66"/>
        <v>5</v>
      </c>
      <c r="J80" s="55">
        <v>66</v>
      </c>
      <c r="K80" s="55">
        <v>57</v>
      </c>
      <c r="L80" s="40">
        <v>68</v>
      </c>
      <c r="M80">
        <v>15</v>
      </c>
      <c r="N80">
        <v>11</v>
      </c>
      <c r="O80">
        <v>11</v>
      </c>
      <c r="P80" s="81">
        <f t="shared" si="67"/>
        <v>51</v>
      </c>
      <c r="Q80" s="56">
        <f t="shared" si="68"/>
        <v>60</v>
      </c>
      <c r="R80" s="4">
        <f t="shared" si="69"/>
        <v>0</v>
      </c>
      <c r="S80" s="40">
        <f t="shared" si="70"/>
        <v>4</v>
      </c>
      <c r="T80" s="129"/>
      <c r="U80">
        <v>6</v>
      </c>
      <c r="V80">
        <v>6</v>
      </c>
      <c r="W80">
        <v>7</v>
      </c>
      <c r="X80" s="104">
        <v>10</v>
      </c>
      <c r="Y80" s="116">
        <f t="shared" si="71"/>
        <v>10</v>
      </c>
      <c r="Z80">
        <v>10</v>
      </c>
      <c r="AA80">
        <v>10</v>
      </c>
      <c r="AB80" s="4">
        <f t="shared" si="72"/>
        <v>0</v>
      </c>
      <c r="AC80" s="40">
        <f t="shared" si="73"/>
        <v>0</v>
      </c>
      <c r="AD80" s="78">
        <f t="shared" si="74"/>
        <v>1</v>
      </c>
      <c r="AE80" s="40">
        <f t="shared" si="75"/>
        <v>5</v>
      </c>
    </row>
    <row r="81" spans="1:31" x14ac:dyDescent="0.3">
      <c r="A81" s="5">
        <v>120</v>
      </c>
      <c r="B81" s="5">
        <v>12</v>
      </c>
      <c r="C81" s="12">
        <f>'n=120,2h'!A81/'n=120,2h'!B81</f>
        <v>10</v>
      </c>
      <c r="D81" s="78" t="s">
        <v>205</v>
      </c>
      <c r="E81" s="56">
        <v>7</v>
      </c>
      <c r="F81" s="21">
        <v>377.01</v>
      </c>
      <c r="G81" s="5">
        <v>11</v>
      </c>
      <c r="H81" s="12">
        <v>1124.49</v>
      </c>
      <c r="I81" s="83">
        <f t="shared" si="66"/>
        <v>4</v>
      </c>
      <c r="J81" s="55">
        <v>73</v>
      </c>
      <c r="K81" s="55">
        <v>54</v>
      </c>
      <c r="L81" s="40">
        <v>75</v>
      </c>
      <c r="M81">
        <v>19</v>
      </c>
      <c r="N81">
        <v>14</v>
      </c>
      <c r="O81">
        <v>15</v>
      </c>
      <c r="P81" s="81">
        <f t="shared" si="67"/>
        <v>47</v>
      </c>
      <c r="Q81" s="56">
        <f t="shared" si="68"/>
        <v>66</v>
      </c>
      <c r="R81" s="4">
        <f t="shared" si="69"/>
        <v>3</v>
      </c>
      <c r="S81" s="40">
        <f t="shared" si="70"/>
        <v>8</v>
      </c>
      <c r="T81" s="129"/>
      <c r="U81">
        <v>7</v>
      </c>
      <c r="V81">
        <v>7</v>
      </c>
      <c r="W81">
        <v>11</v>
      </c>
      <c r="X81" s="104">
        <v>11</v>
      </c>
      <c r="Y81" s="116">
        <f t="shared" si="71"/>
        <v>11</v>
      </c>
      <c r="Z81">
        <v>11</v>
      </c>
      <c r="AA81">
        <v>11</v>
      </c>
      <c r="AB81" s="4">
        <f t="shared" si="72"/>
        <v>0</v>
      </c>
      <c r="AC81" s="40">
        <f t="shared" si="73"/>
        <v>0</v>
      </c>
      <c r="AD81" s="78">
        <f t="shared" si="74"/>
        <v>3</v>
      </c>
      <c r="AE81" s="40">
        <f t="shared" si="75"/>
        <v>8</v>
      </c>
    </row>
    <row r="82" spans="1:31" x14ac:dyDescent="0.3">
      <c r="A82" s="5">
        <v>120</v>
      </c>
      <c r="B82" s="5">
        <v>12</v>
      </c>
      <c r="C82" s="12">
        <f>'n=120,2h'!A82/'n=120,2h'!B82</f>
        <v>10</v>
      </c>
      <c r="D82" s="78" t="s">
        <v>206</v>
      </c>
      <c r="E82" s="56">
        <v>4</v>
      </c>
      <c r="F82" s="21">
        <v>434.9</v>
      </c>
      <c r="G82" s="5">
        <v>16</v>
      </c>
      <c r="H82" s="79">
        <v>1800</v>
      </c>
      <c r="I82" s="83">
        <f t="shared" si="66"/>
        <v>12</v>
      </c>
      <c r="J82">
        <v>53</v>
      </c>
      <c r="K82" s="55">
        <v>45</v>
      </c>
      <c r="L82" s="40">
        <v>46</v>
      </c>
      <c r="M82">
        <v>23</v>
      </c>
      <c r="N82">
        <v>20</v>
      </c>
      <c r="O82">
        <v>22</v>
      </c>
      <c r="P82" s="81">
        <f t="shared" si="67"/>
        <v>41</v>
      </c>
      <c r="Q82" s="56">
        <f t="shared" si="68"/>
        <v>49</v>
      </c>
      <c r="R82" s="4">
        <f t="shared" si="69"/>
        <v>4</v>
      </c>
      <c r="S82" s="40">
        <f t="shared" si="70"/>
        <v>7</v>
      </c>
      <c r="T82" s="129"/>
      <c r="U82">
        <v>4</v>
      </c>
      <c r="V82">
        <v>4</v>
      </c>
      <c r="W82">
        <v>9</v>
      </c>
      <c r="X82" s="104">
        <v>11</v>
      </c>
      <c r="Y82" s="116">
        <f t="shared" si="71"/>
        <v>11</v>
      </c>
      <c r="Z82">
        <v>13</v>
      </c>
      <c r="AA82">
        <v>13</v>
      </c>
      <c r="AB82" s="4">
        <f t="shared" si="72"/>
        <v>2</v>
      </c>
      <c r="AC82" s="40">
        <f t="shared" si="73"/>
        <v>2</v>
      </c>
      <c r="AD82" s="78">
        <f t="shared" si="74"/>
        <v>9</v>
      </c>
      <c r="AE82" s="40">
        <f t="shared" si="75"/>
        <v>12</v>
      </c>
    </row>
    <row r="83" spans="1:31" x14ac:dyDescent="0.3">
      <c r="A83" s="5">
        <v>120</v>
      </c>
      <c r="B83" s="5">
        <v>12</v>
      </c>
      <c r="C83" s="12">
        <f>'n=120,2h'!A83/'n=120,2h'!B83</f>
        <v>10</v>
      </c>
      <c r="D83" s="78" t="s">
        <v>207</v>
      </c>
      <c r="E83" s="56">
        <v>7</v>
      </c>
      <c r="F83" s="21">
        <v>532.39</v>
      </c>
      <c r="G83" s="5">
        <v>13</v>
      </c>
      <c r="H83" s="12">
        <v>1478.47</v>
      </c>
      <c r="I83" s="83">
        <f t="shared" si="66"/>
        <v>6</v>
      </c>
      <c r="J83" s="55">
        <v>64</v>
      </c>
      <c r="K83" s="55">
        <v>56</v>
      </c>
      <c r="L83" s="40">
        <v>59</v>
      </c>
      <c r="M83">
        <v>24</v>
      </c>
      <c r="N83">
        <v>16</v>
      </c>
      <c r="O83">
        <v>22</v>
      </c>
      <c r="P83" s="81">
        <f t="shared" si="67"/>
        <v>49</v>
      </c>
      <c r="Q83" s="56">
        <f t="shared" si="68"/>
        <v>57</v>
      </c>
      <c r="R83" s="4">
        <f t="shared" si="69"/>
        <v>3</v>
      </c>
      <c r="S83" s="40">
        <f t="shared" si="70"/>
        <v>11</v>
      </c>
      <c r="T83" s="129"/>
      <c r="U83">
        <v>7</v>
      </c>
      <c r="V83">
        <v>7</v>
      </c>
      <c r="W83">
        <v>10</v>
      </c>
      <c r="X83" s="104">
        <v>13</v>
      </c>
      <c r="Y83" s="116">
        <f t="shared" si="71"/>
        <v>13</v>
      </c>
      <c r="Z83">
        <v>14</v>
      </c>
      <c r="AA83">
        <v>14</v>
      </c>
      <c r="AB83" s="4">
        <f t="shared" si="72"/>
        <v>1</v>
      </c>
      <c r="AC83" s="40">
        <f t="shared" si="73"/>
        <v>1</v>
      </c>
      <c r="AD83" s="78">
        <f t="shared" si="74"/>
        <v>3</v>
      </c>
      <c r="AE83" s="40">
        <f t="shared" si="75"/>
        <v>11</v>
      </c>
    </row>
    <row r="84" spans="1:31" x14ac:dyDescent="0.3">
      <c r="A84" s="5">
        <v>120</v>
      </c>
      <c r="B84" s="5">
        <v>12</v>
      </c>
      <c r="C84" s="12">
        <f>'n=120,2h'!A84/'n=120,2h'!B84</f>
        <v>10</v>
      </c>
      <c r="D84" s="78" t="s">
        <v>208</v>
      </c>
      <c r="E84" s="56">
        <v>7</v>
      </c>
      <c r="F84" s="21">
        <v>740.44</v>
      </c>
      <c r="G84" s="5">
        <v>14</v>
      </c>
      <c r="H84" s="12">
        <v>1347.87</v>
      </c>
      <c r="I84" s="83">
        <f t="shared" si="66"/>
        <v>7</v>
      </c>
      <c r="J84" s="55">
        <v>90</v>
      </c>
      <c r="K84" s="55">
        <v>71</v>
      </c>
      <c r="L84" s="40">
        <v>73</v>
      </c>
      <c r="M84">
        <v>29</v>
      </c>
      <c r="N84">
        <v>18</v>
      </c>
      <c r="O84">
        <v>21</v>
      </c>
      <c r="P84" s="81">
        <f t="shared" si="67"/>
        <v>64</v>
      </c>
      <c r="Q84" s="56">
        <f t="shared" si="68"/>
        <v>83</v>
      </c>
      <c r="R84" s="4">
        <f t="shared" si="69"/>
        <v>4</v>
      </c>
      <c r="S84" s="40">
        <f t="shared" si="70"/>
        <v>15</v>
      </c>
      <c r="T84" s="129"/>
      <c r="U84">
        <v>7</v>
      </c>
      <c r="V84">
        <v>7</v>
      </c>
      <c r="W84">
        <v>11</v>
      </c>
      <c r="X84" s="104">
        <v>14</v>
      </c>
      <c r="Y84" s="116">
        <f t="shared" si="71"/>
        <v>14</v>
      </c>
      <c r="Z84">
        <v>14</v>
      </c>
      <c r="AA84">
        <v>14</v>
      </c>
      <c r="AB84" s="4">
        <f t="shared" si="72"/>
        <v>0</v>
      </c>
      <c r="AC84" s="40">
        <f t="shared" si="73"/>
        <v>0</v>
      </c>
      <c r="AD84" s="78">
        <f t="shared" si="74"/>
        <v>4</v>
      </c>
      <c r="AE84" s="40">
        <f t="shared" si="75"/>
        <v>15</v>
      </c>
    </row>
    <row r="85" spans="1:31" x14ac:dyDescent="0.3">
      <c r="A85" s="5">
        <v>120</v>
      </c>
      <c r="B85" s="5">
        <v>12</v>
      </c>
      <c r="C85" s="12">
        <f>'n=120,2h'!A85/'n=120,2h'!B85</f>
        <v>10</v>
      </c>
      <c r="D85" s="78" t="s">
        <v>209</v>
      </c>
      <c r="E85" s="56">
        <v>6</v>
      </c>
      <c r="F85" s="21">
        <v>335.19</v>
      </c>
      <c r="G85" s="5">
        <v>11</v>
      </c>
      <c r="H85" s="12">
        <v>895.82</v>
      </c>
      <c r="I85" s="83">
        <f t="shared" si="66"/>
        <v>5</v>
      </c>
      <c r="J85">
        <v>49</v>
      </c>
      <c r="K85" s="55">
        <v>48</v>
      </c>
      <c r="L85" s="40">
        <v>49</v>
      </c>
      <c r="M85">
        <v>11</v>
      </c>
      <c r="N85">
        <v>11</v>
      </c>
      <c r="O85">
        <v>11</v>
      </c>
      <c r="P85" s="81">
        <f t="shared" si="67"/>
        <v>42</v>
      </c>
      <c r="Q85" s="56">
        <f t="shared" si="68"/>
        <v>43</v>
      </c>
      <c r="R85" s="4">
        <f t="shared" si="69"/>
        <v>0</v>
      </c>
      <c r="S85" s="40">
        <f t="shared" si="70"/>
        <v>0</v>
      </c>
      <c r="T85" s="129"/>
      <c r="U85">
        <v>6</v>
      </c>
      <c r="V85">
        <v>6</v>
      </c>
      <c r="W85">
        <v>8</v>
      </c>
      <c r="X85" s="104">
        <v>11</v>
      </c>
      <c r="Y85" s="116">
        <f t="shared" si="71"/>
        <v>11</v>
      </c>
      <c r="Z85">
        <v>12</v>
      </c>
      <c r="AA85">
        <v>12</v>
      </c>
      <c r="AB85" s="4">
        <f t="shared" si="72"/>
        <v>1</v>
      </c>
      <c r="AC85" s="40">
        <f t="shared" si="73"/>
        <v>1</v>
      </c>
      <c r="AD85" s="78">
        <f t="shared" si="74"/>
        <v>0</v>
      </c>
      <c r="AE85" s="40">
        <f t="shared" si="75"/>
        <v>0</v>
      </c>
    </row>
    <row r="86" spans="1:31" x14ac:dyDescent="0.3">
      <c r="A86" s="5">
        <v>120</v>
      </c>
      <c r="B86" s="5">
        <v>12</v>
      </c>
      <c r="C86" s="12">
        <f>'n=120,2h'!A86/'n=120,2h'!B86</f>
        <v>10</v>
      </c>
      <c r="D86" s="78" t="s">
        <v>210</v>
      </c>
      <c r="E86" s="56">
        <v>7</v>
      </c>
      <c r="F86" s="21">
        <v>123.01</v>
      </c>
      <c r="G86" s="5">
        <v>14</v>
      </c>
      <c r="H86" s="79">
        <v>1800</v>
      </c>
      <c r="I86" s="83">
        <f t="shared" si="66"/>
        <v>7</v>
      </c>
      <c r="J86" s="55">
        <v>76</v>
      </c>
      <c r="K86" s="55">
        <v>71</v>
      </c>
      <c r="L86" s="40">
        <v>79</v>
      </c>
      <c r="M86">
        <v>18</v>
      </c>
      <c r="N86">
        <v>16</v>
      </c>
      <c r="O86">
        <v>16</v>
      </c>
      <c r="P86" s="81">
        <f t="shared" si="67"/>
        <v>64</v>
      </c>
      <c r="Q86" s="56">
        <f t="shared" si="68"/>
        <v>69</v>
      </c>
      <c r="R86" s="4">
        <f t="shared" si="69"/>
        <v>2</v>
      </c>
      <c r="S86" s="40">
        <f t="shared" si="70"/>
        <v>4</v>
      </c>
      <c r="T86" s="129"/>
      <c r="U86">
        <v>7</v>
      </c>
      <c r="V86">
        <v>7</v>
      </c>
      <c r="W86">
        <v>9</v>
      </c>
      <c r="X86" s="104">
        <v>12</v>
      </c>
      <c r="Y86" s="116">
        <f t="shared" si="71"/>
        <v>12</v>
      </c>
      <c r="Z86">
        <v>14</v>
      </c>
      <c r="AA86">
        <v>13</v>
      </c>
      <c r="AB86" s="4">
        <f t="shared" si="72"/>
        <v>2</v>
      </c>
      <c r="AC86" s="40">
        <f t="shared" si="73"/>
        <v>1</v>
      </c>
      <c r="AD86" s="78">
        <f t="shared" si="74"/>
        <v>4</v>
      </c>
      <c r="AE86" s="40">
        <f t="shared" si="75"/>
        <v>6</v>
      </c>
    </row>
    <row r="87" spans="1:31" x14ac:dyDescent="0.3">
      <c r="A87" s="5">
        <v>120</v>
      </c>
      <c r="B87" s="5">
        <v>12</v>
      </c>
      <c r="C87" s="12">
        <f>'n=120,2h'!A87/'n=120,2h'!B87</f>
        <v>10</v>
      </c>
      <c r="D87" s="78" t="s">
        <v>211</v>
      </c>
      <c r="E87" s="128"/>
      <c r="F87" s="70">
        <v>1800</v>
      </c>
      <c r="G87" s="5">
        <v>12</v>
      </c>
      <c r="H87" s="12">
        <v>1690.89</v>
      </c>
      <c r="I87" s="83">
        <f t="shared" si="66"/>
        <v>12</v>
      </c>
      <c r="J87" s="61"/>
      <c r="K87" s="61"/>
      <c r="L87" s="40"/>
      <c r="M87" s="61">
        <v>20</v>
      </c>
      <c r="N87" s="61">
        <v>17</v>
      </c>
      <c r="O87" s="61">
        <v>17</v>
      </c>
      <c r="P87" s="81"/>
      <c r="Q87" s="56"/>
      <c r="R87" s="4">
        <f t="shared" si="69"/>
        <v>5</v>
      </c>
      <c r="S87" s="40">
        <f t="shared" si="70"/>
        <v>8</v>
      </c>
      <c r="T87" s="129"/>
      <c r="U87">
        <v>5</v>
      </c>
      <c r="V87">
        <v>5</v>
      </c>
      <c r="W87">
        <v>12</v>
      </c>
      <c r="X87" s="104">
        <v>12</v>
      </c>
      <c r="Y87" s="116">
        <f t="shared" si="71"/>
        <v>12</v>
      </c>
      <c r="Z87">
        <v>13</v>
      </c>
      <c r="AA87">
        <v>13</v>
      </c>
      <c r="AB87" s="4">
        <f t="shared" si="72"/>
        <v>1</v>
      </c>
      <c r="AC87" s="40">
        <f t="shared" si="73"/>
        <v>1</v>
      </c>
      <c r="AD87" s="78">
        <f t="shared" si="74"/>
        <v>5</v>
      </c>
      <c r="AE87" s="40">
        <f t="shared" si="75"/>
        <v>8</v>
      </c>
    </row>
    <row r="88" spans="1:31" x14ac:dyDescent="0.3">
      <c r="A88" s="5">
        <v>120</v>
      </c>
      <c r="B88" s="5">
        <v>12</v>
      </c>
      <c r="C88" s="12">
        <f>'n=120,2h'!A88/'n=120,2h'!B88</f>
        <v>10</v>
      </c>
      <c r="D88" s="78" t="s">
        <v>212</v>
      </c>
      <c r="E88" s="56">
        <v>9</v>
      </c>
      <c r="F88" s="21">
        <v>1467.94</v>
      </c>
      <c r="G88" s="5">
        <v>17</v>
      </c>
      <c r="H88" s="12">
        <v>952.41</v>
      </c>
      <c r="I88" s="83">
        <f t="shared" si="66"/>
        <v>8</v>
      </c>
      <c r="J88" s="55">
        <v>102</v>
      </c>
      <c r="K88" s="55">
        <v>83</v>
      </c>
      <c r="L88" s="40">
        <v>79</v>
      </c>
      <c r="M88">
        <v>20</v>
      </c>
      <c r="N88">
        <v>19</v>
      </c>
      <c r="O88">
        <v>21</v>
      </c>
      <c r="P88" s="81">
        <f>K88-E88</f>
        <v>74</v>
      </c>
      <c r="Q88" s="56">
        <f>J88-E88</f>
        <v>93</v>
      </c>
      <c r="R88" s="4">
        <f t="shared" si="69"/>
        <v>2</v>
      </c>
      <c r="S88" s="40">
        <f t="shared" si="70"/>
        <v>3</v>
      </c>
      <c r="T88" s="129"/>
      <c r="U88">
        <v>9</v>
      </c>
      <c r="V88">
        <v>9</v>
      </c>
      <c r="W88">
        <v>15</v>
      </c>
      <c r="X88" s="104">
        <v>17</v>
      </c>
      <c r="Y88" s="116">
        <f t="shared" si="71"/>
        <v>17</v>
      </c>
      <c r="Z88">
        <v>18</v>
      </c>
      <c r="AA88">
        <v>18</v>
      </c>
      <c r="AB88" s="4">
        <f t="shared" si="72"/>
        <v>1</v>
      </c>
      <c r="AC88" s="40">
        <f t="shared" si="73"/>
        <v>1</v>
      </c>
      <c r="AD88" s="78">
        <f t="shared" si="74"/>
        <v>2</v>
      </c>
      <c r="AE88" s="40">
        <f t="shared" si="75"/>
        <v>3</v>
      </c>
    </row>
    <row r="89" spans="1:31" x14ac:dyDescent="0.3">
      <c r="A89" s="5">
        <v>120</v>
      </c>
      <c r="B89" s="5">
        <v>12</v>
      </c>
      <c r="C89" s="12">
        <f>'n=120,2h'!A89/'n=120,2h'!B89</f>
        <v>10</v>
      </c>
      <c r="D89" s="78" t="s">
        <v>213</v>
      </c>
      <c r="E89" s="56">
        <v>6</v>
      </c>
      <c r="F89" s="21">
        <v>268.77</v>
      </c>
      <c r="G89" s="5">
        <v>14</v>
      </c>
      <c r="H89" s="79">
        <v>1800</v>
      </c>
      <c r="I89" s="83">
        <f t="shared" si="66"/>
        <v>8</v>
      </c>
      <c r="J89">
        <v>45</v>
      </c>
      <c r="K89" s="55">
        <v>43</v>
      </c>
      <c r="L89" s="40">
        <v>43</v>
      </c>
      <c r="M89">
        <v>20</v>
      </c>
      <c r="N89">
        <v>16</v>
      </c>
      <c r="O89">
        <v>16</v>
      </c>
      <c r="P89" s="81">
        <f>K89-E89</f>
        <v>37</v>
      </c>
      <c r="Q89" s="56">
        <f>J89-E89</f>
        <v>39</v>
      </c>
      <c r="R89" s="4">
        <f t="shared" si="69"/>
        <v>2</v>
      </c>
      <c r="S89" s="40">
        <f t="shared" si="70"/>
        <v>6</v>
      </c>
      <c r="T89" s="129"/>
      <c r="U89">
        <v>6</v>
      </c>
      <c r="V89">
        <v>6</v>
      </c>
      <c r="W89">
        <v>12</v>
      </c>
      <c r="X89" s="104">
        <v>13</v>
      </c>
      <c r="Y89" s="116">
        <f t="shared" si="71"/>
        <v>13</v>
      </c>
      <c r="Z89">
        <v>14</v>
      </c>
      <c r="AA89">
        <v>14</v>
      </c>
      <c r="AB89" s="4">
        <f t="shared" si="72"/>
        <v>1</v>
      </c>
      <c r="AC89" s="40">
        <f t="shared" si="73"/>
        <v>1</v>
      </c>
      <c r="AD89" s="78">
        <f t="shared" si="74"/>
        <v>3</v>
      </c>
      <c r="AE89" s="40">
        <f t="shared" si="75"/>
        <v>7</v>
      </c>
    </row>
    <row r="90" spans="1:31" x14ac:dyDescent="0.3">
      <c r="A90" s="5">
        <v>120</v>
      </c>
      <c r="B90" s="5">
        <v>12</v>
      </c>
      <c r="C90" s="12">
        <f>'n=120,2h'!A90/'n=120,2h'!B90</f>
        <v>10</v>
      </c>
      <c r="D90" s="78" t="s">
        <v>214</v>
      </c>
      <c r="E90" s="56">
        <v>9</v>
      </c>
      <c r="F90" s="21">
        <v>1052.7</v>
      </c>
      <c r="G90" s="5">
        <v>15</v>
      </c>
      <c r="H90" s="21">
        <v>701.58</v>
      </c>
      <c r="I90" s="83">
        <f t="shared" si="66"/>
        <v>6</v>
      </c>
      <c r="J90" s="55">
        <v>74</v>
      </c>
      <c r="K90" s="55">
        <v>70</v>
      </c>
      <c r="L90" s="40">
        <v>73</v>
      </c>
      <c r="M90">
        <v>18</v>
      </c>
      <c r="N90">
        <v>15</v>
      </c>
      <c r="O90">
        <v>15</v>
      </c>
      <c r="P90" s="81">
        <f>K90-E90</f>
        <v>61</v>
      </c>
      <c r="Q90" s="56">
        <f>J90-E90</f>
        <v>65</v>
      </c>
      <c r="R90" s="4">
        <f t="shared" si="69"/>
        <v>0</v>
      </c>
      <c r="S90" s="40">
        <f t="shared" si="70"/>
        <v>3</v>
      </c>
      <c r="T90" s="129"/>
      <c r="U90">
        <v>9</v>
      </c>
      <c r="V90">
        <v>9</v>
      </c>
      <c r="W90">
        <v>13</v>
      </c>
      <c r="X90" s="104">
        <v>15</v>
      </c>
      <c r="Y90" s="116">
        <f t="shared" si="71"/>
        <v>15</v>
      </c>
      <c r="Z90">
        <v>15</v>
      </c>
      <c r="AA90">
        <v>15</v>
      </c>
      <c r="AB90" s="4">
        <f t="shared" si="72"/>
        <v>0</v>
      </c>
      <c r="AC90" s="40">
        <f t="shared" si="73"/>
        <v>0</v>
      </c>
      <c r="AD90" s="78">
        <f t="shared" si="74"/>
        <v>0</v>
      </c>
      <c r="AE90" s="40">
        <f t="shared" si="75"/>
        <v>3</v>
      </c>
    </row>
    <row r="91" spans="1:31" x14ac:dyDescent="0.3">
      <c r="A91" s="25">
        <v>120</v>
      </c>
      <c r="B91" s="25">
        <v>12</v>
      </c>
      <c r="C91" s="24">
        <f>'n=120,2h'!A91/'n=120,2h'!B91</f>
        <v>10</v>
      </c>
      <c r="D91" s="72" t="s">
        <v>215</v>
      </c>
      <c r="E91" s="59">
        <v>7</v>
      </c>
      <c r="F91" s="42">
        <v>1139.08</v>
      </c>
      <c r="G91" s="25">
        <v>14</v>
      </c>
      <c r="H91" s="89">
        <v>1800</v>
      </c>
      <c r="I91" s="84">
        <f t="shared" si="66"/>
        <v>7</v>
      </c>
      <c r="J91" s="75">
        <v>52</v>
      </c>
      <c r="K91" s="58">
        <v>49</v>
      </c>
      <c r="L91" s="73">
        <v>55</v>
      </c>
      <c r="M91" s="72">
        <v>17</v>
      </c>
      <c r="N91" s="72">
        <v>16</v>
      </c>
      <c r="O91" s="73">
        <v>17</v>
      </c>
      <c r="P91" s="91">
        <f>K91-E91</f>
        <v>42</v>
      </c>
      <c r="Q91" s="59">
        <f>J91-E91</f>
        <v>45</v>
      </c>
      <c r="R91" s="75">
        <f t="shared" si="69"/>
        <v>2</v>
      </c>
      <c r="S91" s="73">
        <f t="shared" si="70"/>
        <v>3</v>
      </c>
      <c r="T91" s="129"/>
      <c r="U91" s="75">
        <v>7</v>
      </c>
      <c r="V91" s="72">
        <v>7</v>
      </c>
      <c r="W91" s="72">
        <v>12</v>
      </c>
      <c r="X91" s="105">
        <v>13</v>
      </c>
      <c r="Y91" s="117">
        <f t="shared" si="71"/>
        <v>13</v>
      </c>
      <c r="Z91" s="72">
        <v>13</v>
      </c>
      <c r="AA91" s="72">
        <v>13</v>
      </c>
      <c r="AB91" s="75">
        <f t="shared" si="72"/>
        <v>0</v>
      </c>
      <c r="AC91" s="73">
        <f t="shared" si="73"/>
        <v>0</v>
      </c>
      <c r="AD91" s="75">
        <f t="shared" si="74"/>
        <v>3</v>
      </c>
      <c r="AE91" s="73">
        <f t="shared" si="75"/>
        <v>4</v>
      </c>
    </row>
    <row r="92" spans="1:31" x14ac:dyDescent="0.3">
      <c r="A92" s="5"/>
      <c r="B92" s="5"/>
      <c r="C92" s="5"/>
      <c r="D92" s="126"/>
      <c r="E92" s="56">
        <f>SUM(E72:E91)-E87</f>
        <v>134</v>
      </c>
      <c r="F92" s="31">
        <f>SUM(F72:F91)-F87</f>
        <v>10202.870000000001</v>
      </c>
      <c r="G92" s="56">
        <f>SUM(G72:G91)-G87</f>
        <v>274</v>
      </c>
      <c r="H92" s="31">
        <f>SUM(H72:H91)-H87</f>
        <v>29098.9</v>
      </c>
      <c r="I92" s="93">
        <f>SUM(I72:I91)-I87</f>
        <v>140</v>
      </c>
      <c r="J92" s="56">
        <f t="shared" ref="J92:S92" si="76">SUM(J72:J91)-J87</f>
        <v>1375</v>
      </c>
      <c r="K92" s="56">
        <f t="shared" si="76"/>
        <v>1183</v>
      </c>
      <c r="L92" s="31">
        <f t="shared" si="76"/>
        <v>1283</v>
      </c>
      <c r="M92" s="56">
        <f t="shared" si="76"/>
        <v>385</v>
      </c>
      <c r="N92" s="56">
        <f t="shared" si="76"/>
        <v>309</v>
      </c>
      <c r="O92" s="31">
        <f t="shared" si="76"/>
        <v>329</v>
      </c>
      <c r="P92" s="56">
        <f t="shared" si="76"/>
        <v>1049</v>
      </c>
      <c r="Q92" s="31">
        <f t="shared" si="76"/>
        <v>1241</v>
      </c>
      <c r="R92" s="56">
        <f t="shared" si="76"/>
        <v>35</v>
      </c>
      <c r="S92" s="31">
        <f t="shared" si="76"/>
        <v>111</v>
      </c>
      <c r="T92" s="116"/>
      <c r="U92" s="106">
        <f>SUM(U72:U91)-U87</f>
        <v>134</v>
      </c>
      <c r="V92" s="106">
        <f t="shared" ref="V92:AA92" si="77">SUM(V72:V91)-V87</f>
        <v>134</v>
      </c>
      <c r="W92" s="106">
        <f t="shared" si="77"/>
        <v>218</v>
      </c>
      <c r="X92" s="106">
        <f t="shared" si="77"/>
        <v>260</v>
      </c>
      <c r="Y92" s="108">
        <f t="shared" si="77"/>
        <v>260</v>
      </c>
      <c r="Z92" s="106">
        <f t="shared" si="77"/>
        <v>272</v>
      </c>
      <c r="AA92" s="108">
        <f t="shared" si="77"/>
        <v>270</v>
      </c>
      <c r="AB92" s="106">
        <f>SUM(AB72:AB91)-AB87</f>
        <v>12</v>
      </c>
      <c r="AC92" s="108">
        <f>SUM(AC72:AC91)-AC87</f>
        <v>10</v>
      </c>
      <c r="AD92" s="106">
        <f>SUM(AD72:AD91)-AD87</f>
        <v>49</v>
      </c>
      <c r="AE92" s="108">
        <f>SUM(AE72:AE91)-AE87</f>
        <v>125</v>
      </c>
    </row>
    <row r="93" spans="1:31" x14ac:dyDescent="0.3">
      <c r="A93" s="6"/>
      <c r="B93" s="6"/>
      <c r="C93" s="6"/>
      <c r="D93" s="127">
        <v>19</v>
      </c>
      <c r="E93" s="96">
        <f>E92/$D93</f>
        <v>7.0526315789473681</v>
      </c>
      <c r="F93" s="95">
        <f t="shared" ref="F93" si="78">F92/$D93</f>
        <v>536.9931578947369</v>
      </c>
      <c r="G93" s="96">
        <f>G92/$D93</f>
        <v>14.421052631578947</v>
      </c>
      <c r="H93" s="138">
        <f t="shared" ref="H93" si="79">H92/$D93</f>
        <v>1531.5210526315791</v>
      </c>
      <c r="I93" s="94">
        <f t="shared" ref="I93:S93" si="80">I92/$D93</f>
        <v>7.3684210526315788</v>
      </c>
      <c r="J93" s="25">
        <f t="shared" si="80"/>
        <v>72.368421052631575</v>
      </c>
      <c r="K93" s="72">
        <f t="shared" si="80"/>
        <v>62.263157894736842</v>
      </c>
      <c r="L93" s="73">
        <f t="shared" si="80"/>
        <v>67.526315789473685</v>
      </c>
      <c r="M93" s="72">
        <f t="shared" si="80"/>
        <v>20.263157894736842</v>
      </c>
      <c r="N93" s="72">
        <f t="shared" si="80"/>
        <v>16.263157894736842</v>
      </c>
      <c r="O93" s="73">
        <f t="shared" si="80"/>
        <v>17.315789473684209</v>
      </c>
      <c r="P93" s="161">
        <f t="shared" si="80"/>
        <v>55.210526315789473</v>
      </c>
      <c r="Q93" s="162">
        <f t="shared" si="80"/>
        <v>65.315789473684205</v>
      </c>
      <c r="R93" s="161">
        <f t="shared" si="80"/>
        <v>1.8421052631578947</v>
      </c>
      <c r="S93" s="162">
        <f t="shared" si="80"/>
        <v>5.8421052631578947</v>
      </c>
      <c r="T93" s="116"/>
      <c r="U93" s="154">
        <f>U92/$D93</f>
        <v>7.0526315789473681</v>
      </c>
      <c r="V93" s="154">
        <f t="shared" ref="V93:AC93" si="81">V92/$D93</f>
        <v>7.0526315789473681</v>
      </c>
      <c r="W93" s="154">
        <f t="shared" si="81"/>
        <v>11.473684210526315</v>
      </c>
      <c r="X93" s="152">
        <f t="shared" si="81"/>
        <v>13.684210526315789</v>
      </c>
      <c r="Y93" s="160">
        <f t="shared" si="81"/>
        <v>13.684210526315789</v>
      </c>
      <c r="Z93" s="114">
        <f t="shared" si="81"/>
        <v>14.315789473684211</v>
      </c>
      <c r="AA93" s="115">
        <f t="shared" si="81"/>
        <v>14.210526315789474</v>
      </c>
      <c r="AB93" s="157">
        <f t="shared" si="81"/>
        <v>0.63157894736842102</v>
      </c>
      <c r="AC93" s="153">
        <f t="shared" si="81"/>
        <v>0.52631578947368418</v>
      </c>
      <c r="AD93" s="157">
        <f t="shared" ref="AD93:AE93" si="82">AD92/$D93</f>
        <v>2.5789473684210527</v>
      </c>
      <c r="AE93" s="153">
        <f t="shared" si="82"/>
        <v>6.5789473684210522</v>
      </c>
    </row>
    <row r="94" spans="1:31" s="99" customFormat="1" x14ac:dyDescent="0.3">
      <c r="A94" s="137"/>
      <c r="B94" s="137"/>
      <c r="C94" s="137"/>
      <c r="D94" s="137"/>
      <c r="E94" s="100">
        <f>SUM(E72:E91)/20</f>
        <v>6.7</v>
      </c>
      <c r="F94" s="133"/>
      <c r="G94" s="100">
        <f>SUM(G72:G91)/20</f>
        <v>14.3</v>
      </c>
      <c r="H94" s="133"/>
      <c r="I94" s="132"/>
      <c r="R94" s="133"/>
      <c r="S94" s="133"/>
      <c r="U94" s="133"/>
      <c r="V94" s="133"/>
      <c r="W94" s="133"/>
      <c r="X94" s="133"/>
      <c r="Y94" s="133"/>
      <c r="Z94" s="133"/>
      <c r="AA94" s="133"/>
      <c r="AB94" s="100"/>
      <c r="AC94" s="133"/>
      <c r="AD94" s="133"/>
      <c r="AE94" s="133"/>
    </row>
    <row r="95" spans="1:31" x14ac:dyDescent="0.3">
      <c r="A95" s="43"/>
      <c r="B95" s="43"/>
      <c r="C95" s="43"/>
      <c r="D95" s="43"/>
      <c r="E95" s="72"/>
      <c r="F95" s="72"/>
      <c r="G95" s="72"/>
      <c r="H95" s="72"/>
      <c r="I95"/>
      <c r="J95" s="72"/>
      <c r="K95" s="72"/>
      <c r="L95" s="72"/>
      <c r="M95" s="72"/>
      <c r="N95" s="72"/>
      <c r="O95" s="72"/>
      <c r="P95" s="72"/>
      <c r="Q95" s="72"/>
      <c r="R95" s="72"/>
      <c r="S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</row>
    <row r="96" spans="1:31" x14ac:dyDescent="0.3">
      <c r="A96" s="5">
        <v>120</v>
      </c>
      <c r="B96" s="5">
        <v>15</v>
      </c>
      <c r="C96" s="12">
        <f>'n=120,2h'!A96/'n=120,2h'!B96</f>
        <v>8</v>
      </c>
      <c r="D96" s="78" t="s">
        <v>216</v>
      </c>
      <c r="E96" s="56">
        <v>7</v>
      </c>
      <c r="F96" s="21">
        <v>1210.06</v>
      </c>
      <c r="G96" s="78">
        <v>15</v>
      </c>
      <c r="H96" s="79">
        <v>1800</v>
      </c>
      <c r="I96" s="46">
        <f t="shared" ref="I96:I115" si="83">G96-E96</f>
        <v>8</v>
      </c>
      <c r="J96">
        <v>51</v>
      </c>
      <c r="K96" s="55">
        <v>39</v>
      </c>
      <c r="L96" s="44">
        <v>42</v>
      </c>
      <c r="M96">
        <v>18</v>
      </c>
      <c r="N96">
        <v>16</v>
      </c>
      <c r="O96" s="44">
        <v>16</v>
      </c>
      <c r="P96" s="17">
        <f>K96-E96</f>
        <v>32</v>
      </c>
      <c r="Q96" s="56">
        <f>J96-E96</f>
        <v>44</v>
      </c>
      <c r="R96" s="82">
        <f t="shared" ref="R96:R115" si="84">N96-G96</f>
        <v>1</v>
      </c>
      <c r="S96" s="40">
        <f t="shared" ref="S96:S115" si="85">M96-G96</f>
        <v>3</v>
      </c>
      <c r="T96" s="129"/>
      <c r="U96">
        <v>7</v>
      </c>
      <c r="V96">
        <v>7</v>
      </c>
      <c r="W96">
        <v>10</v>
      </c>
      <c r="X96" s="104">
        <v>13</v>
      </c>
      <c r="Y96" s="116">
        <f>MAX(U96:X96)</f>
        <v>13</v>
      </c>
      <c r="Z96">
        <v>13</v>
      </c>
      <c r="AA96">
        <v>13</v>
      </c>
      <c r="AB96" s="4">
        <f>Z96-Y96</f>
        <v>0</v>
      </c>
      <c r="AC96" s="40">
        <f>AA96-Y96</f>
        <v>0</v>
      </c>
      <c r="AD96" s="78">
        <f>N96-Y96</f>
        <v>3</v>
      </c>
      <c r="AE96" s="40">
        <f>M96-Y96</f>
        <v>5</v>
      </c>
    </row>
    <row r="97" spans="1:31" x14ac:dyDescent="0.3">
      <c r="A97" s="5">
        <v>120</v>
      </c>
      <c r="B97" s="5">
        <v>15</v>
      </c>
      <c r="C97" s="12">
        <f>'n=120,2h'!A97/'n=120,2h'!B97</f>
        <v>8</v>
      </c>
      <c r="D97" s="78" t="s">
        <v>217</v>
      </c>
      <c r="E97" s="56">
        <v>6</v>
      </c>
      <c r="F97" s="70">
        <v>1800</v>
      </c>
      <c r="G97" s="78">
        <v>6</v>
      </c>
      <c r="H97" s="79">
        <v>1800</v>
      </c>
      <c r="I97" s="83">
        <f t="shared" si="83"/>
        <v>0</v>
      </c>
      <c r="J97">
        <v>50</v>
      </c>
      <c r="K97" s="55">
        <v>47</v>
      </c>
      <c r="L97" s="40">
        <v>48</v>
      </c>
      <c r="M97">
        <v>10</v>
      </c>
      <c r="N97">
        <v>6</v>
      </c>
      <c r="O97">
        <v>6</v>
      </c>
      <c r="P97" s="81">
        <f>K97-E97</f>
        <v>41</v>
      </c>
      <c r="Q97" s="56">
        <f>J97-E97</f>
        <v>44</v>
      </c>
      <c r="R97" s="4">
        <f t="shared" si="84"/>
        <v>0</v>
      </c>
      <c r="S97" s="40">
        <f t="shared" si="85"/>
        <v>4</v>
      </c>
      <c r="T97" s="129"/>
      <c r="U97">
        <v>2</v>
      </c>
      <c r="V97">
        <v>2</v>
      </c>
      <c r="W97">
        <v>2</v>
      </c>
      <c r="X97" s="104">
        <v>5</v>
      </c>
      <c r="Y97" s="116">
        <f t="shared" ref="Y97:Y115" si="86">MAX(U97:X97)</f>
        <v>5</v>
      </c>
      <c r="Z97">
        <v>5</v>
      </c>
      <c r="AA97">
        <v>5</v>
      </c>
      <c r="AB97" s="4">
        <f t="shared" ref="AB97:AB115" si="87">Z97-Y97</f>
        <v>0</v>
      </c>
      <c r="AC97" s="40">
        <f t="shared" ref="AC97:AC115" si="88">AA97-Y97</f>
        <v>0</v>
      </c>
      <c r="AD97" s="78">
        <f t="shared" ref="AD97:AD115" si="89">N97-Y97</f>
        <v>1</v>
      </c>
      <c r="AE97" s="40">
        <f t="shared" ref="AE97:AE115" si="90">M97-Y97</f>
        <v>5</v>
      </c>
    </row>
    <row r="98" spans="1:31" x14ac:dyDescent="0.3">
      <c r="A98" s="5">
        <v>120</v>
      </c>
      <c r="B98" s="5">
        <v>15</v>
      </c>
      <c r="C98" s="12">
        <f>'n=120,2h'!A98/'n=120,2h'!B98</f>
        <v>8</v>
      </c>
      <c r="D98" s="78" t="s">
        <v>218</v>
      </c>
      <c r="E98" s="128"/>
      <c r="F98" s="70">
        <v>1800</v>
      </c>
      <c r="G98" s="5">
        <v>2</v>
      </c>
      <c r="H98" s="79">
        <v>1800</v>
      </c>
      <c r="I98" s="83">
        <f t="shared" si="83"/>
        <v>2</v>
      </c>
      <c r="J98" s="61"/>
      <c r="K98" s="61"/>
      <c r="L98" s="40"/>
      <c r="M98" s="61">
        <v>2</v>
      </c>
      <c r="N98" s="61">
        <v>2</v>
      </c>
      <c r="O98" s="61">
        <v>2</v>
      </c>
      <c r="P98" s="81"/>
      <c r="Q98" s="56"/>
      <c r="R98" s="4">
        <f t="shared" si="84"/>
        <v>0</v>
      </c>
      <c r="S98" s="40">
        <f t="shared" si="85"/>
        <v>0</v>
      </c>
      <c r="T98" s="129"/>
      <c r="U98">
        <v>2</v>
      </c>
      <c r="V98">
        <v>2</v>
      </c>
      <c r="W98">
        <v>2</v>
      </c>
      <c r="X98" s="104">
        <v>2</v>
      </c>
      <c r="Y98" s="116">
        <v>2</v>
      </c>
      <c r="Z98">
        <v>3</v>
      </c>
      <c r="AA98">
        <v>2</v>
      </c>
      <c r="AB98" s="4">
        <f t="shared" si="87"/>
        <v>1</v>
      </c>
      <c r="AC98" s="40">
        <f t="shared" si="88"/>
        <v>0</v>
      </c>
      <c r="AD98" s="78">
        <f t="shared" si="89"/>
        <v>0</v>
      </c>
      <c r="AE98" s="40">
        <f t="shared" si="90"/>
        <v>0</v>
      </c>
    </row>
    <row r="99" spans="1:31" x14ac:dyDescent="0.3">
      <c r="A99" s="5">
        <v>120</v>
      </c>
      <c r="B99" s="5">
        <v>15</v>
      </c>
      <c r="C99" s="12">
        <f>'n=120,2h'!A99/'n=120,2h'!B99</f>
        <v>8</v>
      </c>
      <c r="D99" s="78" t="s">
        <v>219</v>
      </c>
      <c r="E99" s="128"/>
      <c r="F99" s="70">
        <v>1800</v>
      </c>
      <c r="G99" s="78">
        <v>8</v>
      </c>
      <c r="H99" s="79">
        <v>1800</v>
      </c>
      <c r="I99" s="83">
        <f t="shared" si="83"/>
        <v>8</v>
      </c>
      <c r="J99" s="61"/>
      <c r="K99" s="61"/>
      <c r="L99" s="40"/>
      <c r="M99" s="61">
        <v>11</v>
      </c>
      <c r="N99" s="61">
        <v>9</v>
      </c>
      <c r="O99" s="61">
        <v>9</v>
      </c>
      <c r="P99" s="81"/>
      <c r="Q99" s="56"/>
      <c r="R99" s="4">
        <f t="shared" si="84"/>
        <v>1</v>
      </c>
      <c r="S99" s="40">
        <f t="shared" si="85"/>
        <v>3</v>
      </c>
      <c r="T99" s="129"/>
      <c r="U99">
        <v>4</v>
      </c>
      <c r="V99">
        <v>4</v>
      </c>
      <c r="W99">
        <v>7</v>
      </c>
      <c r="X99" s="104">
        <v>7</v>
      </c>
      <c r="Y99" s="116">
        <f t="shared" si="86"/>
        <v>7</v>
      </c>
      <c r="Z99">
        <v>7</v>
      </c>
      <c r="AA99">
        <v>7</v>
      </c>
      <c r="AB99" s="4">
        <f t="shared" si="87"/>
        <v>0</v>
      </c>
      <c r="AC99" s="40">
        <f t="shared" si="88"/>
        <v>0</v>
      </c>
      <c r="AD99" s="78">
        <f t="shared" si="89"/>
        <v>2</v>
      </c>
      <c r="AE99" s="40">
        <f t="shared" si="90"/>
        <v>4</v>
      </c>
    </row>
    <row r="100" spans="1:31" x14ac:dyDescent="0.3">
      <c r="A100" s="5">
        <v>120</v>
      </c>
      <c r="B100" s="5">
        <v>15</v>
      </c>
      <c r="C100" s="12">
        <f>'n=120,2h'!A100/'n=120,2h'!B100</f>
        <v>8</v>
      </c>
      <c r="D100" s="78" t="s">
        <v>220</v>
      </c>
      <c r="E100" s="56">
        <v>4</v>
      </c>
      <c r="F100" s="21">
        <v>1007.6</v>
      </c>
      <c r="G100" s="78">
        <v>6</v>
      </c>
      <c r="H100" s="79">
        <v>1800</v>
      </c>
      <c r="I100" s="83">
        <f t="shared" si="83"/>
        <v>2</v>
      </c>
      <c r="J100">
        <v>26</v>
      </c>
      <c r="K100" s="55">
        <v>24</v>
      </c>
      <c r="L100" s="40">
        <v>25</v>
      </c>
      <c r="M100">
        <v>8</v>
      </c>
      <c r="N100">
        <v>8</v>
      </c>
      <c r="O100">
        <v>8</v>
      </c>
      <c r="P100" s="81">
        <f>K100-E100</f>
        <v>20</v>
      </c>
      <c r="Q100" s="56">
        <f>J100-E100</f>
        <v>22</v>
      </c>
      <c r="R100" s="4">
        <f t="shared" si="84"/>
        <v>2</v>
      </c>
      <c r="S100" s="40">
        <f t="shared" si="85"/>
        <v>2</v>
      </c>
      <c r="T100" s="129"/>
      <c r="U100">
        <v>4</v>
      </c>
      <c r="V100">
        <v>4</v>
      </c>
      <c r="W100">
        <v>4</v>
      </c>
      <c r="X100" s="104">
        <v>5</v>
      </c>
      <c r="Y100" s="116">
        <f t="shared" si="86"/>
        <v>5</v>
      </c>
      <c r="Z100">
        <v>7</v>
      </c>
      <c r="AA100">
        <v>6</v>
      </c>
      <c r="AB100" s="4">
        <f t="shared" si="87"/>
        <v>2</v>
      </c>
      <c r="AC100" s="40">
        <f t="shared" si="88"/>
        <v>1</v>
      </c>
      <c r="AD100" s="78">
        <f t="shared" si="89"/>
        <v>3</v>
      </c>
      <c r="AE100" s="40">
        <f t="shared" si="90"/>
        <v>3</v>
      </c>
    </row>
    <row r="101" spans="1:31" x14ac:dyDescent="0.3">
      <c r="A101" s="5">
        <v>120</v>
      </c>
      <c r="B101" s="5">
        <v>15</v>
      </c>
      <c r="C101" s="12">
        <f>'n=120,2h'!A101/'n=120,2h'!B101</f>
        <v>8</v>
      </c>
      <c r="D101" s="78" t="s">
        <v>221</v>
      </c>
      <c r="E101" s="56">
        <v>5</v>
      </c>
      <c r="F101" s="21">
        <v>193.24</v>
      </c>
      <c r="G101" s="78">
        <v>5</v>
      </c>
      <c r="H101" s="79">
        <v>1800</v>
      </c>
      <c r="I101" s="83">
        <f t="shared" si="83"/>
        <v>0</v>
      </c>
      <c r="J101">
        <v>45</v>
      </c>
      <c r="K101" s="55">
        <v>44</v>
      </c>
      <c r="L101" s="40">
        <v>46</v>
      </c>
      <c r="M101">
        <v>5</v>
      </c>
      <c r="N101">
        <v>5</v>
      </c>
      <c r="O101">
        <v>5</v>
      </c>
      <c r="P101" s="81">
        <f>K101-E101</f>
        <v>39</v>
      </c>
      <c r="Q101" s="56">
        <f>J101-E101</f>
        <v>40</v>
      </c>
      <c r="R101" s="4">
        <f t="shared" si="84"/>
        <v>0</v>
      </c>
      <c r="S101" s="40">
        <f t="shared" si="85"/>
        <v>0</v>
      </c>
      <c r="T101" s="129"/>
      <c r="U101">
        <v>5</v>
      </c>
      <c r="V101">
        <v>5</v>
      </c>
      <c r="W101">
        <v>5</v>
      </c>
      <c r="X101" s="104">
        <v>5</v>
      </c>
      <c r="Y101" s="116">
        <f t="shared" si="86"/>
        <v>5</v>
      </c>
      <c r="Z101">
        <v>6</v>
      </c>
      <c r="AA101">
        <v>5</v>
      </c>
      <c r="AB101" s="4">
        <f t="shared" si="87"/>
        <v>1</v>
      </c>
      <c r="AC101" s="40">
        <f t="shared" si="88"/>
        <v>0</v>
      </c>
      <c r="AD101" s="78">
        <f t="shared" si="89"/>
        <v>0</v>
      </c>
      <c r="AE101" s="40">
        <f t="shared" si="90"/>
        <v>0</v>
      </c>
    </row>
    <row r="102" spans="1:31" x14ac:dyDescent="0.3">
      <c r="A102" s="5">
        <v>120</v>
      </c>
      <c r="B102" s="5">
        <v>15</v>
      </c>
      <c r="C102" s="12">
        <f>'n=120,2h'!A102/'n=120,2h'!B102</f>
        <v>8</v>
      </c>
      <c r="D102" s="78" t="s">
        <v>222</v>
      </c>
      <c r="E102" s="128"/>
      <c r="F102" s="70">
        <v>1800</v>
      </c>
      <c r="G102" s="78">
        <v>7</v>
      </c>
      <c r="H102" s="79">
        <v>1800</v>
      </c>
      <c r="I102" s="83">
        <f t="shared" si="83"/>
        <v>7</v>
      </c>
      <c r="J102" s="61"/>
      <c r="K102" s="61"/>
      <c r="L102" s="40"/>
      <c r="M102" s="61">
        <v>9</v>
      </c>
      <c r="N102" s="61">
        <v>8</v>
      </c>
      <c r="O102" s="61">
        <v>8</v>
      </c>
      <c r="P102" s="81"/>
      <c r="Q102" s="56"/>
      <c r="R102" s="4">
        <f t="shared" si="84"/>
        <v>1</v>
      </c>
      <c r="S102" s="40">
        <f t="shared" si="85"/>
        <v>2</v>
      </c>
      <c r="T102" s="129"/>
      <c r="U102">
        <v>5</v>
      </c>
      <c r="V102">
        <v>5</v>
      </c>
      <c r="W102">
        <v>6</v>
      </c>
      <c r="X102" s="104">
        <v>7</v>
      </c>
      <c r="Y102" s="116">
        <f t="shared" si="86"/>
        <v>7</v>
      </c>
      <c r="Z102">
        <v>7</v>
      </c>
      <c r="AA102">
        <v>7</v>
      </c>
      <c r="AB102" s="4">
        <f t="shared" si="87"/>
        <v>0</v>
      </c>
      <c r="AC102" s="40">
        <f t="shared" si="88"/>
        <v>0</v>
      </c>
      <c r="AD102" s="78">
        <f t="shared" si="89"/>
        <v>1</v>
      </c>
      <c r="AE102" s="40">
        <f t="shared" si="90"/>
        <v>2</v>
      </c>
    </row>
    <row r="103" spans="1:31" x14ac:dyDescent="0.3">
      <c r="A103" s="5">
        <v>120</v>
      </c>
      <c r="B103" s="5">
        <v>15</v>
      </c>
      <c r="C103" s="12">
        <f>'n=120,2h'!A103/'n=120,2h'!B103</f>
        <v>8</v>
      </c>
      <c r="D103" s="78" t="s">
        <v>223</v>
      </c>
      <c r="E103" s="56">
        <v>6</v>
      </c>
      <c r="F103" s="21">
        <v>1350.21</v>
      </c>
      <c r="G103" s="78">
        <v>10</v>
      </c>
      <c r="H103" s="79">
        <v>1800</v>
      </c>
      <c r="I103" s="83">
        <f t="shared" si="83"/>
        <v>4</v>
      </c>
      <c r="J103" s="55">
        <v>56</v>
      </c>
      <c r="K103" s="55">
        <v>43</v>
      </c>
      <c r="L103" s="40">
        <v>54</v>
      </c>
      <c r="M103">
        <v>13</v>
      </c>
      <c r="N103">
        <v>13</v>
      </c>
      <c r="O103">
        <v>13</v>
      </c>
      <c r="P103" s="81">
        <f>K103-E103</f>
        <v>37</v>
      </c>
      <c r="Q103" s="56">
        <f>J103-E103</f>
        <v>50</v>
      </c>
      <c r="R103" s="4">
        <f t="shared" si="84"/>
        <v>3</v>
      </c>
      <c r="S103" s="40">
        <f t="shared" si="85"/>
        <v>3</v>
      </c>
      <c r="T103" s="129"/>
      <c r="U103">
        <v>6</v>
      </c>
      <c r="V103">
        <v>6</v>
      </c>
      <c r="W103">
        <v>8</v>
      </c>
      <c r="X103" s="104">
        <v>9</v>
      </c>
      <c r="Y103" s="116">
        <f t="shared" si="86"/>
        <v>9</v>
      </c>
      <c r="Z103">
        <v>9</v>
      </c>
      <c r="AA103">
        <v>9</v>
      </c>
      <c r="AB103" s="4">
        <f t="shared" si="87"/>
        <v>0</v>
      </c>
      <c r="AC103" s="40">
        <f t="shared" si="88"/>
        <v>0</v>
      </c>
      <c r="AD103" s="78">
        <f t="shared" si="89"/>
        <v>4</v>
      </c>
      <c r="AE103" s="40">
        <f t="shared" si="90"/>
        <v>4</v>
      </c>
    </row>
    <row r="104" spans="1:31" x14ac:dyDescent="0.3">
      <c r="A104" s="5">
        <v>120</v>
      </c>
      <c r="B104" s="5">
        <v>15</v>
      </c>
      <c r="C104" s="12">
        <f>'n=120,2h'!A104/'n=120,2h'!B104</f>
        <v>8</v>
      </c>
      <c r="D104" s="78" t="s">
        <v>224</v>
      </c>
      <c r="E104" s="56">
        <v>3</v>
      </c>
      <c r="F104" s="21">
        <v>132.47</v>
      </c>
      <c r="G104" s="78">
        <v>5</v>
      </c>
      <c r="H104" s="79">
        <v>1800</v>
      </c>
      <c r="I104" s="83">
        <f t="shared" si="83"/>
        <v>2</v>
      </c>
      <c r="J104">
        <v>29</v>
      </c>
      <c r="K104" s="55">
        <v>28</v>
      </c>
      <c r="L104" s="40">
        <v>28</v>
      </c>
      <c r="M104">
        <v>5</v>
      </c>
      <c r="N104">
        <v>5</v>
      </c>
      <c r="O104">
        <v>5</v>
      </c>
      <c r="P104" s="81">
        <f>K104-E104</f>
        <v>25</v>
      </c>
      <c r="Q104" s="56">
        <f>J104-E104</f>
        <v>26</v>
      </c>
      <c r="R104" s="4">
        <f t="shared" si="84"/>
        <v>0</v>
      </c>
      <c r="S104" s="40">
        <f t="shared" si="85"/>
        <v>0</v>
      </c>
      <c r="T104" s="129"/>
      <c r="U104">
        <v>3</v>
      </c>
      <c r="V104">
        <v>3</v>
      </c>
      <c r="W104">
        <v>3</v>
      </c>
      <c r="X104" s="104">
        <v>5</v>
      </c>
      <c r="Y104" s="116">
        <f t="shared" si="86"/>
        <v>5</v>
      </c>
      <c r="Z104">
        <v>5</v>
      </c>
      <c r="AA104">
        <v>5</v>
      </c>
      <c r="AB104" s="4">
        <f t="shared" si="87"/>
        <v>0</v>
      </c>
      <c r="AC104" s="40">
        <f t="shared" si="88"/>
        <v>0</v>
      </c>
      <c r="AD104" s="78">
        <f t="shared" si="89"/>
        <v>0</v>
      </c>
      <c r="AE104" s="40">
        <f t="shared" si="90"/>
        <v>0</v>
      </c>
    </row>
    <row r="105" spans="1:31" x14ac:dyDescent="0.3">
      <c r="A105" s="5">
        <v>120</v>
      </c>
      <c r="B105" s="5">
        <v>15</v>
      </c>
      <c r="C105" s="12">
        <f>'n=120,2h'!A105/'n=120,2h'!B105</f>
        <v>8</v>
      </c>
      <c r="D105" s="78" t="s">
        <v>225</v>
      </c>
      <c r="E105" s="56">
        <v>4</v>
      </c>
      <c r="F105" s="21">
        <v>264.39</v>
      </c>
      <c r="G105" s="78">
        <v>4</v>
      </c>
      <c r="H105" s="79">
        <v>1800</v>
      </c>
      <c r="I105" s="83">
        <f t="shared" si="83"/>
        <v>0</v>
      </c>
      <c r="J105">
        <v>32</v>
      </c>
      <c r="K105" s="55">
        <v>31</v>
      </c>
      <c r="L105" s="40">
        <v>34</v>
      </c>
      <c r="M105">
        <v>4</v>
      </c>
      <c r="N105">
        <v>4</v>
      </c>
      <c r="O105">
        <v>4</v>
      </c>
      <c r="P105" s="81">
        <f>K105-E105</f>
        <v>27</v>
      </c>
      <c r="Q105" s="56">
        <f>J105-E105</f>
        <v>28</v>
      </c>
      <c r="R105" s="4">
        <f t="shared" si="84"/>
        <v>0</v>
      </c>
      <c r="S105" s="40">
        <f t="shared" si="85"/>
        <v>0</v>
      </c>
      <c r="T105" s="129"/>
      <c r="U105">
        <v>4</v>
      </c>
      <c r="V105">
        <v>4</v>
      </c>
      <c r="W105">
        <v>4</v>
      </c>
      <c r="X105" s="104">
        <v>4</v>
      </c>
      <c r="Y105" s="116">
        <f t="shared" si="86"/>
        <v>4</v>
      </c>
      <c r="Z105">
        <v>6</v>
      </c>
      <c r="AA105">
        <v>5</v>
      </c>
      <c r="AB105" s="4">
        <f t="shared" si="87"/>
        <v>2</v>
      </c>
      <c r="AC105" s="40">
        <f t="shared" si="88"/>
        <v>1</v>
      </c>
      <c r="AD105" s="78">
        <f t="shared" si="89"/>
        <v>0</v>
      </c>
      <c r="AE105" s="40">
        <f t="shared" si="90"/>
        <v>0</v>
      </c>
    </row>
    <row r="106" spans="1:31" x14ac:dyDescent="0.3">
      <c r="A106" s="5">
        <v>120</v>
      </c>
      <c r="B106" s="5">
        <v>15</v>
      </c>
      <c r="C106" s="12">
        <f>'n=120,2h'!A106/'n=120,2h'!B106</f>
        <v>8</v>
      </c>
      <c r="D106" s="78" t="s">
        <v>226</v>
      </c>
      <c r="E106" s="128"/>
      <c r="F106" s="70">
        <v>1800</v>
      </c>
      <c r="G106" s="78">
        <v>5</v>
      </c>
      <c r="H106" s="40">
        <v>1100.29</v>
      </c>
      <c r="I106" s="83">
        <f t="shared" si="83"/>
        <v>5</v>
      </c>
      <c r="J106" s="61"/>
      <c r="K106" s="61"/>
      <c r="L106" s="40"/>
      <c r="M106" s="61">
        <v>8</v>
      </c>
      <c r="N106" s="61">
        <v>8</v>
      </c>
      <c r="O106" s="61">
        <v>8</v>
      </c>
      <c r="P106" s="81"/>
      <c r="Q106" s="56"/>
      <c r="R106" s="4">
        <f t="shared" si="84"/>
        <v>3</v>
      </c>
      <c r="S106" s="40">
        <f t="shared" si="85"/>
        <v>3</v>
      </c>
      <c r="T106" s="129"/>
      <c r="U106">
        <v>1</v>
      </c>
      <c r="V106">
        <v>1</v>
      </c>
      <c r="W106">
        <v>1</v>
      </c>
      <c r="X106" s="40">
        <v>5</v>
      </c>
      <c r="Y106" s="116">
        <f t="shared" si="86"/>
        <v>5</v>
      </c>
      <c r="Z106">
        <v>7</v>
      </c>
      <c r="AA106">
        <v>6</v>
      </c>
      <c r="AB106" s="4">
        <f t="shared" si="87"/>
        <v>2</v>
      </c>
      <c r="AC106" s="40">
        <f t="shared" si="88"/>
        <v>1</v>
      </c>
      <c r="AD106" s="78">
        <f t="shared" si="89"/>
        <v>3</v>
      </c>
      <c r="AE106" s="40">
        <f t="shared" si="90"/>
        <v>3</v>
      </c>
    </row>
    <row r="107" spans="1:31" x14ac:dyDescent="0.3">
      <c r="A107" s="5">
        <v>120</v>
      </c>
      <c r="B107" s="5">
        <v>15</v>
      </c>
      <c r="C107" s="12">
        <f>'n=120,2h'!A107/'n=120,2h'!B107</f>
        <v>8</v>
      </c>
      <c r="D107" s="78" t="s">
        <v>227</v>
      </c>
      <c r="E107" s="56">
        <v>4</v>
      </c>
      <c r="F107" s="21">
        <v>905.82</v>
      </c>
      <c r="G107" s="78">
        <v>8</v>
      </c>
      <c r="H107" s="79">
        <v>1800</v>
      </c>
      <c r="I107" s="83">
        <f t="shared" si="83"/>
        <v>4</v>
      </c>
      <c r="J107">
        <v>30</v>
      </c>
      <c r="K107" s="55">
        <v>27</v>
      </c>
      <c r="L107" s="40">
        <v>29</v>
      </c>
      <c r="M107">
        <v>9</v>
      </c>
      <c r="N107">
        <v>9</v>
      </c>
      <c r="O107">
        <v>11</v>
      </c>
      <c r="P107" s="81">
        <f>K107-E107</f>
        <v>23</v>
      </c>
      <c r="Q107" s="56">
        <f>J107-E107</f>
        <v>26</v>
      </c>
      <c r="R107" s="4">
        <f t="shared" si="84"/>
        <v>1</v>
      </c>
      <c r="S107" s="40">
        <f t="shared" si="85"/>
        <v>1</v>
      </c>
      <c r="T107" s="129"/>
      <c r="U107">
        <v>4</v>
      </c>
      <c r="V107">
        <v>4</v>
      </c>
      <c r="W107">
        <v>4</v>
      </c>
      <c r="X107" s="104">
        <v>6</v>
      </c>
      <c r="Y107" s="116">
        <f t="shared" si="86"/>
        <v>6</v>
      </c>
      <c r="Z107">
        <v>8</v>
      </c>
      <c r="AA107">
        <v>8</v>
      </c>
      <c r="AB107" s="4">
        <f t="shared" si="87"/>
        <v>2</v>
      </c>
      <c r="AC107" s="40">
        <f t="shared" si="88"/>
        <v>2</v>
      </c>
      <c r="AD107" s="78">
        <f t="shared" si="89"/>
        <v>3</v>
      </c>
      <c r="AE107" s="40">
        <f t="shared" si="90"/>
        <v>3</v>
      </c>
    </row>
    <row r="108" spans="1:31" x14ac:dyDescent="0.3">
      <c r="A108" s="5">
        <v>120</v>
      </c>
      <c r="B108" s="5">
        <v>15</v>
      </c>
      <c r="C108" s="12">
        <f>'n=120,2h'!A108/'n=120,2h'!B108</f>
        <v>8</v>
      </c>
      <c r="D108" s="78" t="s">
        <v>228</v>
      </c>
      <c r="E108" s="56">
        <v>4</v>
      </c>
      <c r="F108" s="21">
        <v>737.49</v>
      </c>
      <c r="G108" s="78">
        <v>6</v>
      </c>
      <c r="H108" s="79">
        <v>1800</v>
      </c>
      <c r="I108" s="83">
        <f t="shared" si="83"/>
        <v>2</v>
      </c>
      <c r="J108">
        <v>24</v>
      </c>
      <c r="K108">
        <v>20</v>
      </c>
      <c r="L108" s="40">
        <v>20</v>
      </c>
      <c r="M108">
        <v>10</v>
      </c>
      <c r="N108">
        <v>7</v>
      </c>
      <c r="O108">
        <v>7</v>
      </c>
      <c r="P108" s="81">
        <f>K108-E108</f>
        <v>16</v>
      </c>
      <c r="Q108" s="56">
        <f>J108-E108</f>
        <v>20</v>
      </c>
      <c r="R108" s="4">
        <f t="shared" si="84"/>
        <v>1</v>
      </c>
      <c r="S108" s="40">
        <f t="shared" si="85"/>
        <v>4</v>
      </c>
      <c r="T108" s="129"/>
      <c r="U108">
        <v>4</v>
      </c>
      <c r="V108">
        <v>4</v>
      </c>
      <c r="W108">
        <v>5</v>
      </c>
      <c r="X108" s="104">
        <v>6</v>
      </c>
      <c r="Y108" s="116">
        <f t="shared" si="86"/>
        <v>6</v>
      </c>
      <c r="Z108">
        <v>7</v>
      </c>
      <c r="AA108">
        <v>7</v>
      </c>
      <c r="AB108" s="4">
        <f t="shared" si="87"/>
        <v>1</v>
      </c>
      <c r="AC108" s="40">
        <f t="shared" si="88"/>
        <v>1</v>
      </c>
      <c r="AD108" s="78">
        <f t="shared" si="89"/>
        <v>1</v>
      </c>
      <c r="AE108" s="40">
        <f t="shared" si="90"/>
        <v>4</v>
      </c>
    </row>
    <row r="109" spans="1:31" x14ac:dyDescent="0.3">
      <c r="A109" s="5">
        <v>120</v>
      </c>
      <c r="B109" s="5">
        <v>15</v>
      </c>
      <c r="C109" s="12">
        <f>'n=120,2h'!A109/'n=120,2h'!B109</f>
        <v>8</v>
      </c>
      <c r="D109" s="78" t="s">
        <v>229</v>
      </c>
      <c r="E109" s="128"/>
      <c r="F109" s="70">
        <v>1800</v>
      </c>
      <c r="G109" s="78">
        <v>5</v>
      </c>
      <c r="H109" s="79">
        <v>1800</v>
      </c>
      <c r="I109" s="83">
        <f t="shared" si="83"/>
        <v>5</v>
      </c>
      <c r="J109" s="61"/>
      <c r="K109" s="61"/>
      <c r="L109" s="40"/>
      <c r="M109" s="61">
        <v>6</v>
      </c>
      <c r="N109" s="61">
        <v>5</v>
      </c>
      <c r="O109" s="61">
        <v>5</v>
      </c>
      <c r="P109" s="81"/>
      <c r="Q109" s="56"/>
      <c r="R109" s="4">
        <f t="shared" si="84"/>
        <v>0</v>
      </c>
      <c r="S109" s="40">
        <f t="shared" si="85"/>
        <v>1</v>
      </c>
      <c r="T109" s="129"/>
      <c r="U109">
        <v>3</v>
      </c>
      <c r="V109">
        <v>3</v>
      </c>
      <c r="W109">
        <v>3</v>
      </c>
      <c r="X109" s="104">
        <v>4</v>
      </c>
      <c r="Y109" s="116">
        <f t="shared" si="86"/>
        <v>4</v>
      </c>
      <c r="Z109">
        <v>5</v>
      </c>
      <c r="AA109">
        <v>5</v>
      </c>
      <c r="AB109" s="4">
        <f t="shared" si="87"/>
        <v>1</v>
      </c>
      <c r="AC109" s="40">
        <f t="shared" si="88"/>
        <v>1</v>
      </c>
      <c r="AD109" s="78">
        <f t="shared" si="89"/>
        <v>1</v>
      </c>
      <c r="AE109" s="40">
        <f t="shared" si="90"/>
        <v>2</v>
      </c>
    </row>
    <row r="110" spans="1:31" x14ac:dyDescent="0.3">
      <c r="A110" s="5">
        <v>120</v>
      </c>
      <c r="B110" s="5">
        <v>15</v>
      </c>
      <c r="C110" s="12">
        <f>'n=120,2h'!A110/'n=120,2h'!B110</f>
        <v>8</v>
      </c>
      <c r="D110" s="78" t="s">
        <v>230</v>
      </c>
      <c r="E110" s="128"/>
      <c r="F110" s="70">
        <v>1800</v>
      </c>
      <c r="G110" s="78">
        <v>5</v>
      </c>
      <c r="H110" s="79">
        <v>1800</v>
      </c>
      <c r="I110" s="83">
        <f t="shared" si="83"/>
        <v>5</v>
      </c>
      <c r="J110" s="61"/>
      <c r="K110" s="61"/>
      <c r="L110" s="40"/>
      <c r="M110" s="61">
        <v>5</v>
      </c>
      <c r="N110" s="61">
        <v>5</v>
      </c>
      <c r="O110" s="61">
        <v>5</v>
      </c>
      <c r="P110" s="81"/>
      <c r="Q110" s="56"/>
      <c r="R110" s="4">
        <f t="shared" si="84"/>
        <v>0</v>
      </c>
      <c r="S110" s="40">
        <f t="shared" si="85"/>
        <v>0</v>
      </c>
      <c r="T110" s="129"/>
      <c r="U110">
        <v>4</v>
      </c>
      <c r="V110">
        <v>4</v>
      </c>
      <c r="W110">
        <v>4</v>
      </c>
      <c r="X110" s="104">
        <v>5</v>
      </c>
      <c r="Y110" s="116">
        <f t="shared" si="86"/>
        <v>5</v>
      </c>
      <c r="Z110">
        <v>6</v>
      </c>
      <c r="AA110">
        <v>6</v>
      </c>
      <c r="AB110" s="4">
        <f t="shared" si="87"/>
        <v>1</v>
      </c>
      <c r="AC110" s="40">
        <f t="shared" si="88"/>
        <v>1</v>
      </c>
      <c r="AD110" s="78">
        <f t="shared" si="89"/>
        <v>0</v>
      </c>
      <c r="AE110" s="40">
        <f t="shared" si="90"/>
        <v>0</v>
      </c>
    </row>
    <row r="111" spans="1:31" x14ac:dyDescent="0.3">
      <c r="A111" s="5">
        <v>120</v>
      </c>
      <c r="B111" s="5">
        <v>15</v>
      </c>
      <c r="C111" s="12">
        <f>'n=120,2h'!A111/'n=120,2h'!B111</f>
        <v>8</v>
      </c>
      <c r="D111" s="78" t="s">
        <v>231</v>
      </c>
      <c r="E111" s="56">
        <v>2</v>
      </c>
      <c r="F111" s="39">
        <v>1011.48</v>
      </c>
      <c r="G111" s="78">
        <v>4</v>
      </c>
      <c r="H111" s="79">
        <v>1800</v>
      </c>
      <c r="I111" s="83">
        <f t="shared" si="83"/>
        <v>2</v>
      </c>
      <c r="J111">
        <v>15</v>
      </c>
      <c r="K111">
        <v>14</v>
      </c>
      <c r="L111" s="40">
        <v>15</v>
      </c>
      <c r="M111">
        <v>4</v>
      </c>
      <c r="N111">
        <v>4</v>
      </c>
      <c r="O111">
        <v>4</v>
      </c>
      <c r="P111" s="81">
        <f>K111-E111</f>
        <v>12</v>
      </c>
      <c r="Q111" s="56">
        <f>J111-E111</f>
        <v>13</v>
      </c>
      <c r="R111" s="4">
        <f t="shared" si="84"/>
        <v>0</v>
      </c>
      <c r="S111" s="40">
        <f t="shared" si="85"/>
        <v>0</v>
      </c>
      <c r="T111" s="129"/>
      <c r="U111">
        <v>2</v>
      </c>
      <c r="V111">
        <v>2</v>
      </c>
      <c r="W111">
        <v>3</v>
      </c>
      <c r="X111" s="104">
        <v>4</v>
      </c>
      <c r="Y111" s="116">
        <f t="shared" si="86"/>
        <v>4</v>
      </c>
      <c r="Z111">
        <v>4</v>
      </c>
      <c r="AA111">
        <v>4</v>
      </c>
      <c r="AB111" s="4">
        <f t="shared" si="87"/>
        <v>0</v>
      </c>
      <c r="AC111" s="40">
        <f t="shared" si="88"/>
        <v>0</v>
      </c>
      <c r="AD111" s="78">
        <f t="shared" si="89"/>
        <v>0</v>
      </c>
      <c r="AE111" s="40">
        <f t="shared" si="90"/>
        <v>0</v>
      </c>
    </row>
    <row r="112" spans="1:31" x14ac:dyDescent="0.3">
      <c r="A112" s="5">
        <v>120</v>
      </c>
      <c r="B112" s="5">
        <v>15</v>
      </c>
      <c r="C112" s="12">
        <f>'n=120,2h'!A112/'n=120,2h'!B112</f>
        <v>8</v>
      </c>
      <c r="D112" s="78" t="s">
        <v>232</v>
      </c>
      <c r="E112" s="128"/>
      <c r="F112" s="70">
        <v>1800</v>
      </c>
      <c r="G112" s="78">
        <v>9</v>
      </c>
      <c r="H112" s="79">
        <v>1800</v>
      </c>
      <c r="I112" s="83">
        <f t="shared" si="83"/>
        <v>9</v>
      </c>
      <c r="J112" s="61"/>
      <c r="K112" s="61"/>
      <c r="L112" s="40"/>
      <c r="M112" s="61">
        <v>12</v>
      </c>
      <c r="N112" s="61">
        <v>10</v>
      </c>
      <c r="O112" s="61">
        <v>11</v>
      </c>
      <c r="P112" s="81"/>
      <c r="Q112" s="56"/>
      <c r="R112" s="4">
        <f t="shared" si="84"/>
        <v>1</v>
      </c>
      <c r="S112" s="40">
        <f t="shared" si="85"/>
        <v>3</v>
      </c>
      <c r="T112" s="129"/>
      <c r="U112">
        <v>6</v>
      </c>
      <c r="V112">
        <v>6</v>
      </c>
      <c r="W112">
        <v>7</v>
      </c>
      <c r="X112" s="104">
        <v>9</v>
      </c>
      <c r="Y112" s="116">
        <f t="shared" si="86"/>
        <v>9</v>
      </c>
      <c r="Z112">
        <v>9</v>
      </c>
      <c r="AA112">
        <v>9</v>
      </c>
      <c r="AB112" s="4">
        <f t="shared" si="87"/>
        <v>0</v>
      </c>
      <c r="AC112" s="40">
        <f t="shared" si="88"/>
        <v>0</v>
      </c>
      <c r="AD112" s="78">
        <f t="shared" si="89"/>
        <v>1</v>
      </c>
      <c r="AE112" s="40">
        <f t="shared" si="90"/>
        <v>3</v>
      </c>
    </row>
    <row r="113" spans="1:31" x14ac:dyDescent="0.3">
      <c r="A113" s="5">
        <v>120</v>
      </c>
      <c r="B113" s="5">
        <v>15</v>
      </c>
      <c r="C113" s="12">
        <f>'n=120,2h'!A113/'n=120,2h'!B113</f>
        <v>8</v>
      </c>
      <c r="D113" s="78" t="s">
        <v>233</v>
      </c>
      <c r="E113" s="56">
        <v>5</v>
      </c>
      <c r="F113" s="70">
        <v>1800</v>
      </c>
      <c r="G113" s="78">
        <v>5</v>
      </c>
      <c r="H113" s="79">
        <v>1800</v>
      </c>
      <c r="I113" s="83">
        <f t="shared" si="83"/>
        <v>0</v>
      </c>
      <c r="J113">
        <v>36</v>
      </c>
      <c r="K113" s="55">
        <v>35</v>
      </c>
      <c r="L113" s="40">
        <v>36</v>
      </c>
      <c r="M113">
        <v>6</v>
      </c>
      <c r="N113">
        <v>5</v>
      </c>
      <c r="O113">
        <v>5</v>
      </c>
      <c r="P113" s="81">
        <f>K113-E113</f>
        <v>30</v>
      </c>
      <c r="Q113" s="56">
        <f>J113-E113</f>
        <v>31</v>
      </c>
      <c r="R113" s="4">
        <f t="shared" si="84"/>
        <v>0</v>
      </c>
      <c r="S113" s="40">
        <f t="shared" si="85"/>
        <v>1</v>
      </c>
      <c r="T113" s="129"/>
      <c r="U113">
        <v>3</v>
      </c>
      <c r="V113">
        <v>3</v>
      </c>
      <c r="W113">
        <v>5</v>
      </c>
      <c r="X113" s="104">
        <v>5</v>
      </c>
      <c r="Y113" s="116">
        <f t="shared" si="86"/>
        <v>5</v>
      </c>
      <c r="Z113">
        <v>5</v>
      </c>
      <c r="AA113">
        <v>5</v>
      </c>
      <c r="AB113" s="4">
        <f t="shared" si="87"/>
        <v>0</v>
      </c>
      <c r="AC113" s="40">
        <f t="shared" si="88"/>
        <v>0</v>
      </c>
      <c r="AD113" s="78">
        <f t="shared" si="89"/>
        <v>0</v>
      </c>
      <c r="AE113" s="40">
        <f t="shared" si="90"/>
        <v>1</v>
      </c>
    </row>
    <row r="114" spans="1:31" x14ac:dyDescent="0.3">
      <c r="A114" s="5">
        <v>120</v>
      </c>
      <c r="B114" s="5">
        <v>15</v>
      </c>
      <c r="C114" s="12">
        <f>'n=120,2h'!A114/'n=120,2h'!B114</f>
        <v>8</v>
      </c>
      <c r="D114" s="78" t="s">
        <v>234</v>
      </c>
      <c r="E114" s="56">
        <v>6</v>
      </c>
      <c r="F114" s="21">
        <v>306.19</v>
      </c>
      <c r="G114" s="78">
        <v>8</v>
      </c>
      <c r="H114" s="79">
        <v>1800</v>
      </c>
      <c r="I114" s="83">
        <f t="shared" si="83"/>
        <v>2</v>
      </c>
      <c r="J114">
        <v>36</v>
      </c>
      <c r="K114" s="55">
        <v>35</v>
      </c>
      <c r="L114" s="40">
        <v>36</v>
      </c>
      <c r="M114">
        <v>11</v>
      </c>
      <c r="N114">
        <v>8</v>
      </c>
      <c r="O114">
        <v>8</v>
      </c>
      <c r="P114" s="81">
        <f>K114-E114</f>
        <v>29</v>
      </c>
      <c r="Q114" s="56">
        <f>J114-E114</f>
        <v>30</v>
      </c>
      <c r="R114" s="4">
        <f t="shared" si="84"/>
        <v>0</v>
      </c>
      <c r="S114" s="40">
        <f t="shared" si="85"/>
        <v>3</v>
      </c>
      <c r="T114" s="129"/>
      <c r="U114">
        <v>6</v>
      </c>
      <c r="V114">
        <v>6</v>
      </c>
      <c r="W114">
        <v>7</v>
      </c>
      <c r="X114" s="104">
        <v>8</v>
      </c>
      <c r="Y114" s="116">
        <f t="shared" si="86"/>
        <v>8</v>
      </c>
      <c r="Z114">
        <v>8</v>
      </c>
      <c r="AA114">
        <v>8</v>
      </c>
      <c r="AB114" s="4">
        <f t="shared" si="87"/>
        <v>0</v>
      </c>
      <c r="AC114" s="40">
        <f t="shared" si="88"/>
        <v>0</v>
      </c>
      <c r="AD114" s="78">
        <f t="shared" si="89"/>
        <v>0</v>
      </c>
      <c r="AE114" s="40">
        <f t="shared" si="90"/>
        <v>3</v>
      </c>
    </row>
    <row r="115" spans="1:31" x14ac:dyDescent="0.3">
      <c r="A115" s="25">
        <v>120</v>
      </c>
      <c r="B115" s="25">
        <v>15</v>
      </c>
      <c r="C115" s="24">
        <f>'n=120,2h'!A115/'n=120,2h'!B115</f>
        <v>8</v>
      </c>
      <c r="D115" s="72" t="s">
        <v>235</v>
      </c>
      <c r="E115" s="59">
        <v>6</v>
      </c>
      <c r="F115" s="90">
        <v>1800</v>
      </c>
      <c r="G115" s="25">
        <v>5</v>
      </c>
      <c r="H115" s="89">
        <v>1800</v>
      </c>
      <c r="I115" s="84">
        <f t="shared" si="83"/>
        <v>-1</v>
      </c>
      <c r="J115" s="85">
        <v>41</v>
      </c>
      <c r="K115" s="58">
        <v>32</v>
      </c>
      <c r="L115" s="73">
        <v>34</v>
      </c>
      <c r="M115" s="72">
        <v>5</v>
      </c>
      <c r="N115" s="72">
        <v>5</v>
      </c>
      <c r="O115" s="73">
        <v>5</v>
      </c>
      <c r="P115" s="91">
        <f>K115-E115</f>
        <v>26</v>
      </c>
      <c r="Q115" s="59">
        <f>J115-E115</f>
        <v>35</v>
      </c>
      <c r="R115" s="75">
        <f t="shared" si="84"/>
        <v>0</v>
      </c>
      <c r="S115" s="73">
        <f t="shared" si="85"/>
        <v>0</v>
      </c>
      <c r="T115" s="129"/>
      <c r="U115" s="75">
        <v>4</v>
      </c>
      <c r="V115" s="72">
        <v>4</v>
      </c>
      <c r="W115" s="72">
        <v>4</v>
      </c>
      <c r="X115" s="105">
        <v>4</v>
      </c>
      <c r="Y115" s="117">
        <f t="shared" si="86"/>
        <v>4</v>
      </c>
      <c r="Z115" s="72">
        <v>6</v>
      </c>
      <c r="AA115" s="73">
        <v>6</v>
      </c>
      <c r="AB115" s="75">
        <f t="shared" si="87"/>
        <v>2</v>
      </c>
      <c r="AC115" s="73">
        <f t="shared" si="88"/>
        <v>2</v>
      </c>
      <c r="AD115" s="75">
        <f t="shared" si="89"/>
        <v>1</v>
      </c>
      <c r="AE115" s="73">
        <f t="shared" si="90"/>
        <v>1</v>
      </c>
    </row>
    <row r="116" spans="1:31" x14ac:dyDescent="0.3">
      <c r="A116" s="5"/>
      <c r="B116" s="5"/>
      <c r="C116" s="5"/>
      <c r="D116" s="126"/>
      <c r="E116" s="56">
        <f t="shared" ref="E116:AC116" si="91">SUM(E96:E115)-E98-E99-E102-E106-E109-E110-E112</f>
        <v>62</v>
      </c>
      <c r="F116" s="31">
        <f t="shared" si="91"/>
        <v>12518.949999999997</v>
      </c>
      <c r="G116" s="56">
        <f t="shared" si="91"/>
        <v>87</v>
      </c>
      <c r="H116" s="31">
        <f t="shared" si="91"/>
        <v>23400</v>
      </c>
      <c r="I116" s="46">
        <f t="shared" si="91"/>
        <v>25</v>
      </c>
      <c r="J116" s="56">
        <f t="shared" si="91"/>
        <v>471</v>
      </c>
      <c r="K116" s="28">
        <f t="shared" si="91"/>
        <v>419</v>
      </c>
      <c r="L116" s="31">
        <f t="shared" si="91"/>
        <v>447</v>
      </c>
      <c r="M116" s="56">
        <f t="shared" si="91"/>
        <v>108</v>
      </c>
      <c r="N116" s="28">
        <f t="shared" si="91"/>
        <v>95</v>
      </c>
      <c r="O116" s="31">
        <f t="shared" si="91"/>
        <v>97</v>
      </c>
      <c r="P116" s="56">
        <f t="shared" si="91"/>
        <v>357</v>
      </c>
      <c r="Q116" s="31">
        <f t="shared" si="91"/>
        <v>409</v>
      </c>
      <c r="R116" s="56">
        <f t="shared" si="91"/>
        <v>8</v>
      </c>
      <c r="S116" s="31">
        <f t="shared" si="91"/>
        <v>21</v>
      </c>
      <c r="T116" s="116"/>
      <c r="U116" s="56">
        <f t="shared" si="91"/>
        <v>54</v>
      </c>
      <c r="V116" s="56">
        <f t="shared" si="91"/>
        <v>54</v>
      </c>
      <c r="W116" s="56">
        <f t="shared" si="91"/>
        <v>64</v>
      </c>
      <c r="X116" s="31">
        <f t="shared" si="91"/>
        <v>79</v>
      </c>
      <c r="Y116" s="31">
        <f t="shared" si="91"/>
        <v>79</v>
      </c>
      <c r="Z116" s="56">
        <f t="shared" si="91"/>
        <v>89</v>
      </c>
      <c r="AA116" s="31">
        <f t="shared" si="91"/>
        <v>86</v>
      </c>
      <c r="AB116" s="56">
        <f t="shared" si="91"/>
        <v>10</v>
      </c>
      <c r="AC116" s="31">
        <f t="shared" si="91"/>
        <v>7</v>
      </c>
      <c r="AD116" s="56">
        <f t="shared" ref="AD116:AE116" si="92">SUM(AD96:AD115)-AD98-AD99-AD102-AD106-AD109-AD110-AD112</f>
        <v>16</v>
      </c>
      <c r="AE116" s="31">
        <f t="shared" si="92"/>
        <v>29</v>
      </c>
    </row>
    <row r="117" spans="1:31" x14ac:dyDescent="0.3">
      <c r="A117" s="6"/>
      <c r="B117" s="6"/>
      <c r="C117" s="6"/>
      <c r="D117" s="127">
        <v>13</v>
      </c>
      <c r="E117" s="96">
        <f>E116/$D117</f>
        <v>4.7692307692307692</v>
      </c>
      <c r="F117" s="95">
        <f t="shared" ref="F117" si="93">F116/$D117</f>
        <v>962.99615384615367</v>
      </c>
      <c r="G117" s="96">
        <f>G116/$D117</f>
        <v>6.6923076923076925</v>
      </c>
      <c r="H117" s="95">
        <f t="shared" ref="H117" si="94">H116/$D117</f>
        <v>1800</v>
      </c>
      <c r="I117" s="94">
        <f t="shared" ref="I117:S117" si="95">I116/$D117</f>
        <v>1.9230769230769231</v>
      </c>
      <c r="J117" s="72">
        <f t="shared" si="95"/>
        <v>36.230769230769234</v>
      </c>
      <c r="K117" s="72">
        <f t="shared" si="95"/>
        <v>32.230769230769234</v>
      </c>
      <c r="L117" s="73">
        <f t="shared" si="95"/>
        <v>34.384615384615387</v>
      </c>
      <c r="M117" s="72">
        <f t="shared" si="95"/>
        <v>8.3076923076923084</v>
      </c>
      <c r="N117" s="72">
        <f t="shared" si="95"/>
        <v>7.3076923076923075</v>
      </c>
      <c r="O117" s="73">
        <f t="shared" si="95"/>
        <v>7.4615384615384617</v>
      </c>
      <c r="P117" s="161">
        <f t="shared" si="95"/>
        <v>27.46153846153846</v>
      </c>
      <c r="Q117" s="162">
        <f t="shared" si="95"/>
        <v>31.46153846153846</v>
      </c>
      <c r="R117" s="161">
        <f t="shared" si="95"/>
        <v>0.61538461538461542</v>
      </c>
      <c r="S117" s="162">
        <f t="shared" si="95"/>
        <v>1.6153846153846154</v>
      </c>
      <c r="T117" s="116"/>
      <c r="U117" s="154">
        <f>U116/$D117</f>
        <v>4.1538461538461542</v>
      </c>
      <c r="V117" s="154">
        <f t="shared" ref="V117" si="96">V116/$D117</f>
        <v>4.1538461538461542</v>
      </c>
      <c r="W117" s="154">
        <f t="shared" ref="W117" si="97">W116/$D117</f>
        <v>4.9230769230769234</v>
      </c>
      <c r="X117" s="152">
        <f t="shared" ref="X117" si="98">X116/$D117</f>
        <v>6.0769230769230766</v>
      </c>
      <c r="Y117" s="160">
        <f t="shared" ref="Y117" si="99">Y116/$D117</f>
        <v>6.0769230769230766</v>
      </c>
      <c r="Z117" s="114">
        <f t="shared" ref="Z117" si="100">Z116/$D117</f>
        <v>6.8461538461538458</v>
      </c>
      <c r="AA117" s="115">
        <f t="shared" ref="AA117" si="101">AA116/$D117</f>
        <v>6.615384615384615</v>
      </c>
      <c r="AB117" s="157">
        <f t="shared" ref="AB117:AD117" si="102">AB116/$D117</f>
        <v>0.76923076923076927</v>
      </c>
      <c r="AC117" s="153">
        <f t="shared" ref="AC117:AE117" si="103">AC116/$D117</f>
        <v>0.53846153846153844</v>
      </c>
      <c r="AD117" s="157">
        <f t="shared" si="102"/>
        <v>1.2307692307692308</v>
      </c>
      <c r="AE117" s="153">
        <f t="shared" si="103"/>
        <v>2.2307692307692308</v>
      </c>
    </row>
    <row r="118" spans="1:31" s="102" customFormat="1" x14ac:dyDescent="0.3">
      <c r="A118" s="137"/>
      <c r="B118" s="137"/>
      <c r="C118" s="137"/>
      <c r="D118" s="137"/>
      <c r="E118" s="100">
        <f>SUM(E96:E115)/20</f>
        <v>3.1</v>
      </c>
      <c r="F118" s="133"/>
      <c r="G118" s="100">
        <f>SUM(G96:G115)/20</f>
        <v>6.4</v>
      </c>
      <c r="H118" s="133"/>
      <c r="I118" s="132"/>
      <c r="J118" s="99"/>
      <c r="K118" s="99"/>
      <c r="L118" s="99"/>
      <c r="M118" s="99"/>
      <c r="N118" s="99"/>
      <c r="O118" s="99"/>
      <c r="P118" s="99"/>
      <c r="Q118" s="99"/>
      <c r="R118" s="133"/>
      <c r="S118" s="133"/>
      <c r="T118" s="99"/>
      <c r="U118" s="133"/>
      <c r="V118" s="133"/>
      <c r="W118" s="100"/>
      <c r="X118" s="133"/>
      <c r="Y118" s="133"/>
      <c r="Z118" s="133"/>
      <c r="AA118" s="133"/>
      <c r="AB118" s="133"/>
      <c r="AC118" s="133"/>
      <c r="AD118" s="133"/>
      <c r="AE118" s="133"/>
    </row>
    <row r="119" spans="1:31" x14ac:dyDescent="0.3">
      <c r="A119" s="43"/>
      <c r="B119" s="43"/>
      <c r="C119" s="43"/>
      <c r="D119" s="43"/>
      <c r="E119" s="72"/>
      <c r="F119" s="72"/>
      <c r="G119" s="72"/>
      <c r="H119" s="72"/>
      <c r="I119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</row>
    <row r="120" spans="1:31" x14ac:dyDescent="0.3">
      <c r="A120" s="5">
        <v>120</v>
      </c>
      <c r="B120" s="5">
        <v>20</v>
      </c>
      <c r="C120" s="12">
        <f>'n=120,2h'!A120/'n=120,2h'!B120</f>
        <v>6</v>
      </c>
      <c r="D120" s="78" t="s">
        <v>236</v>
      </c>
      <c r="E120" s="56">
        <v>3</v>
      </c>
      <c r="F120" s="70">
        <v>1800</v>
      </c>
      <c r="G120" s="78">
        <v>5</v>
      </c>
      <c r="H120" s="40">
        <v>957.99</v>
      </c>
      <c r="I120" s="46">
        <f t="shared" ref="I120:I139" si="104">G120-E120</f>
        <v>2</v>
      </c>
      <c r="J120">
        <v>17</v>
      </c>
      <c r="K120">
        <v>15</v>
      </c>
      <c r="L120" s="44">
        <v>15</v>
      </c>
      <c r="M120">
        <v>6</v>
      </c>
      <c r="N120">
        <v>6</v>
      </c>
      <c r="O120" s="44">
        <v>6</v>
      </c>
      <c r="P120" s="17">
        <f>K120-E120</f>
        <v>12</v>
      </c>
      <c r="Q120" s="56">
        <f>J120-E120</f>
        <v>14</v>
      </c>
      <c r="R120" s="82">
        <f t="shared" ref="R120:R139" si="105">N120-G120</f>
        <v>1</v>
      </c>
      <c r="S120" s="40">
        <f t="shared" ref="S120:S139" si="106">M120-G120</f>
        <v>1</v>
      </c>
      <c r="T120" s="129"/>
      <c r="U120">
        <v>2</v>
      </c>
      <c r="V120">
        <v>2</v>
      </c>
      <c r="W120">
        <v>2</v>
      </c>
      <c r="X120" s="40">
        <v>5</v>
      </c>
      <c r="Y120" s="116">
        <f>MAX(U120:X120)</f>
        <v>5</v>
      </c>
      <c r="Z120">
        <v>6</v>
      </c>
      <c r="AA120">
        <v>6</v>
      </c>
      <c r="AB120" s="4">
        <f>Z120-Y120</f>
        <v>1</v>
      </c>
      <c r="AC120" s="40">
        <f>AA120-Y120</f>
        <v>1</v>
      </c>
      <c r="AD120" s="78">
        <f>N120-Y120</f>
        <v>1</v>
      </c>
      <c r="AE120" s="40">
        <f>M120-Y120</f>
        <v>1</v>
      </c>
    </row>
    <row r="121" spans="1:31" x14ac:dyDescent="0.3">
      <c r="A121" s="5">
        <v>120</v>
      </c>
      <c r="B121" s="5">
        <v>20</v>
      </c>
      <c r="C121" s="12">
        <f>'n=120,2h'!A121/'n=120,2h'!B121</f>
        <v>6</v>
      </c>
      <c r="D121" s="78" t="s">
        <v>237</v>
      </c>
      <c r="E121" s="56">
        <v>2</v>
      </c>
      <c r="F121" s="70">
        <v>1800</v>
      </c>
      <c r="G121" s="78">
        <v>2</v>
      </c>
      <c r="H121" s="70">
        <v>1800</v>
      </c>
      <c r="I121" s="83">
        <f t="shared" si="104"/>
        <v>0</v>
      </c>
      <c r="J121">
        <v>9</v>
      </c>
      <c r="K121">
        <v>9</v>
      </c>
      <c r="L121" s="40">
        <v>9</v>
      </c>
      <c r="M121">
        <v>2</v>
      </c>
      <c r="N121">
        <v>2</v>
      </c>
      <c r="O121">
        <v>2</v>
      </c>
      <c r="P121" s="81">
        <f>K121-E121</f>
        <v>7</v>
      </c>
      <c r="Q121" s="56">
        <f>J121-E121</f>
        <v>7</v>
      </c>
      <c r="R121" s="4">
        <f t="shared" si="105"/>
        <v>0</v>
      </c>
      <c r="S121" s="40">
        <f t="shared" si="106"/>
        <v>0</v>
      </c>
      <c r="T121" s="129"/>
      <c r="U121">
        <v>0</v>
      </c>
      <c r="V121">
        <v>0</v>
      </c>
      <c r="W121">
        <v>0</v>
      </c>
      <c r="X121" s="104">
        <v>1</v>
      </c>
      <c r="Y121" s="116">
        <f t="shared" ref="Y121:Y139" si="107">MAX(U121:X121)</f>
        <v>1</v>
      </c>
      <c r="Z121">
        <v>2</v>
      </c>
      <c r="AA121">
        <v>2</v>
      </c>
      <c r="AB121" s="4">
        <f t="shared" ref="AB121:AB139" si="108">Z121-Y121</f>
        <v>1</v>
      </c>
      <c r="AC121" s="40">
        <f t="shared" ref="AC121:AC139" si="109">AA121-Y121</f>
        <v>1</v>
      </c>
      <c r="AD121" s="78">
        <f t="shared" ref="AD121:AD139" si="110">N121-Y121</f>
        <v>1</v>
      </c>
      <c r="AE121" s="40">
        <f t="shared" ref="AE121:AE139" si="111">M121-Y121</f>
        <v>1</v>
      </c>
    </row>
    <row r="122" spans="1:31" x14ac:dyDescent="0.3">
      <c r="A122" s="5">
        <v>120</v>
      </c>
      <c r="B122" s="5">
        <v>20</v>
      </c>
      <c r="C122" s="12">
        <f>'n=120,2h'!A122/'n=120,2h'!B122</f>
        <v>6</v>
      </c>
      <c r="D122" s="78" t="s">
        <v>238</v>
      </c>
      <c r="E122" s="56">
        <v>0</v>
      </c>
      <c r="F122" s="39">
        <v>67.64</v>
      </c>
      <c r="G122" s="78">
        <v>0</v>
      </c>
      <c r="H122" s="40">
        <v>27.69</v>
      </c>
      <c r="I122" s="83">
        <f t="shared" si="104"/>
        <v>0</v>
      </c>
      <c r="J122">
        <v>0</v>
      </c>
      <c r="K122">
        <v>0</v>
      </c>
      <c r="L122" s="40">
        <v>0</v>
      </c>
      <c r="M122">
        <v>0</v>
      </c>
      <c r="N122">
        <v>0</v>
      </c>
      <c r="O122">
        <v>0</v>
      </c>
      <c r="P122" s="81">
        <f>K122-E122</f>
        <v>0</v>
      </c>
      <c r="Q122" s="56">
        <f>J122-E122</f>
        <v>0</v>
      </c>
      <c r="R122" s="4">
        <f t="shared" si="105"/>
        <v>0</v>
      </c>
      <c r="S122" s="40">
        <f t="shared" si="106"/>
        <v>0</v>
      </c>
      <c r="T122" s="129"/>
      <c r="U122">
        <v>0</v>
      </c>
      <c r="V122">
        <v>0</v>
      </c>
      <c r="W122">
        <v>0</v>
      </c>
      <c r="X122" s="40">
        <v>0</v>
      </c>
      <c r="Y122" s="116">
        <f t="shared" si="107"/>
        <v>0</v>
      </c>
      <c r="Z122">
        <v>0</v>
      </c>
      <c r="AA122">
        <v>0</v>
      </c>
      <c r="AB122" s="4">
        <f t="shared" si="108"/>
        <v>0</v>
      </c>
      <c r="AC122" s="40">
        <f t="shared" si="109"/>
        <v>0</v>
      </c>
      <c r="AD122" s="78">
        <f t="shared" si="110"/>
        <v>0</v>
      </c>
      <c r="AE122" s="40">
        <f t="shared" si="111"/>
        <v>0</v>
      </c>
    </row>
    <row r="123" spans="1:31" x14ac:dyDescent="0.3">
      <c r="A123" s="5">
        <v>120</v>
      </c>
      <c r="B123" s="5">
        <v>20</v>
      </c>
      <c r="C123" s="12">
        <f>'n=120,2h'!A123/'n=120,2h'!B123</f>
        <v>6</v>
      </c>
      <c r="D123" s="78" t="s">
        <v>239</v>
      </c>
      <c r="E123" s="128"/>
      <c r="F123" s="70">
        <v>1800</v>
      </c>
      <c r="G123" s="78">
        <v>0</v>
      </c>
      <c r="H123" s="40">
        <v>237.62</v>
      </c>
      <c r="I123" s="83">
        <f t="shared" si="104"/>
        <v>0</v>
      </c>
      <c r="J123" s="61"/>
      <c r="K123" s="61"/>
      <c r="L123" s="40"/>
      <c r="M123" s="61">
        <v>0</v>
      </c>
      <c r="N123" s="61">
        <v>0</v>
      </c>
      <c r="O123" s="61">
        <v>0</v>
      </c>
      <c r="P123" s="81"/>
      <c r="Q123" s="56"/>
      <c r="R123" s="4">
        <f t="shared" si="105"/>
        <v>0</v>
      </c>
      <c r="S123" s="40">
        <f t="shared" si="106"/>
        <v>0</v>
      </c>
      <c r="T123" s="129"/>
      <c r="U123">
        <v>0</v>
      </c>
      <c r="V123">
        <v>0</v>
      </c>
      <c r="W123">
        <v>0</v>
      </c>
      <c r="X123" s="40">
        <v>0</v>
      </c>
      <c r="Y123" s="116">
        <f t="shared" si="107"/>
        <v>0</v>
      </c>
      <c r="Z123">
        <v>1</v>
      </c>
      <c r="AA123">
        <v>1</v>
      </c>
      <c r="AB123" s="4">
        <f t="shared" si="108"/>
        <v>1</v>
      </c>
      <c r="AC123" s="40">
        <f t="shared" si="109"/>
        <v>1</v>
      </c>
      <c r="AD123" s="78">
        <f t="shared" si="110"/>
        <v>0</v>
      </c>
      <c r="AE123" s="40">
        <f t="shared" si="111"/>
        <v>0</v>
      </c>
    </row>
    <row r="124" spans="1:31" x14ac:dyDescent="0.3">
      <c r="A124" s="5">
        <v>120</v>
      </c>
      <c r="B124" s="5">
        <v>20</v>
      </c>
      <c r="C124" s="12">
        <f>'n=120,2h'!A124/'n=120,2h'!B124</f>
        <v>6</v>
      </c>
      <c r="D124" s="78" t="s">
        <v>240</v>
      </c>
      <c r="E124" s="56">
        <v>1</v>
      </c>
      <c r="F124" s="70">
        <v>1800</v>
      </c>
      <c r="G124" s="78">
        <v>0</v>
      </c>
      <c r="H124" s="40">
        <v>859.19</v>
      </c>
      <c r="I124" s="83">
        <f t="shared" si="104"/>
        <v>-1</v>
      </c>
      <c r="J124">
        <v>7</v>
      </c>
      <c r="K124">
        <v>7</v>
      </c>
      <c r="L124" s="40">
        <v>7</v>
      </c>
      <c r="M124">
        <v>0</v>
      </c>
      <c r="N124">
        <v>0</v>
      </c>
      <c r="O124">
        <v>0</v>
      </c>
      <c r="P124" s="81">
        <f>K124-E124</f>
        <v>6</v>
      </c>
      <c r="Q124" s="56">
        <f>J124-E124</f>
        <v>6</v>
      </c>
      <c r="R124" s="4">
        <f t="shared" si="105"/>
        <v>0</v>
      </c>
      <c r="S124" s="40">
        <f t="shared" si="106"/>
        <v>0</v>
      </c>
      <c r="T124" s="129"/>
      <c r="U124">
        <v>0</v>
      </c>
      <c r="V124">
        <v>0</v>
      </c>
      <c r="W124">
        <v>0</v>
      </c>
      <c r="X124" s="40">
        <v>0</v>
      </c>
      <c r="Y124" s="116">
        <f t="shared" si="107"/>
        <v>0</v>
      </c>
      <c r="Z124">
        <v>0</v>
      </c>
      <c r="AA124">
        <v>0</v>
      </c>
      <c r="AB124" s="4">
        <f t="shared" si="108"/>
        <v>0</v>
      </c>
      <c r="AC124" s="40">
        <f t="shared" si="109"/>
        <v>0</v>
      </c>
      <c r="AD124" s="78">
        <f t="shared" si="110"/>
        <v>0</v>
      </c>
      <c r="AE124" s="40">
        <f t="shared" si="111"/>
        <v>0</v>
      </c>
    </row>
    <row r="125" spans="1:31" x14ac:dyDescent="0.3">
      <c r="A125" s="5">
        <v>120</v>
      </c>
      <c r="B125" s="5">
        <v>20</v>
      </c>
      <c r="C125" s="12">
        <f>'n=120,2h'!A125/'n=120,2h'!B125</f>
        <v>6</v>
      </c>
      <c r="D125" s="78" t="s">
        <v>241</v>
      </c>
      <c r="E125" s="56">
        <v>1</v>
      </c>
      <c r="F125" s="70">
        <v>1800</v>
      </c>
      <c r="G125" s="78">
        <v>2</v>
      </c>
      <c r="H125" s="40">
        <v>369.65</v>
      </c>
      <c r="I125" s="83">
        <f t="shared" si="104"/>
        <v>1</v>
      </c>
      <c r="J125">
        <v>3</v>
      </c>
      <c r="K125">
        <v>3</v>
      </c>
      <c r="L125" s="40">
        <v>3</v>
      </c>
      <c r="M125">
        <v>3</v>
      </c>
      <c r="N125">
        <v>3</v>
      </c>
      <c r="O125">
        <v>3</v>
      </c>
      <c r="P125" s="81">
        <f>K125-E125</f>
        <v>2</v>
      </c>
      <c r="Q125" s="56">
        <f>J125-E125</f>
        <v>2</v>
      </c>
      <c r="R125" s="4">
        <f t="shared" si="105"/>
        <v>1</v>
      </c>
      <c r="S125" s="40">
        <f t="shared" si="106"/>
        <v>1</v>
      </c>
      <c r="T125" s="129"/>
      <c r="U125">
        <v>0</v>
      </c>
      <c r="V125">
        <v>0</v>
      </c>
      <c r="W125">
        <v>0</v>
      </c>
      <c r="X125" s="40">
        <v>2</v>
      </c>
      <c r="Y125" s="116">
        <f t="shared" si="107"/>
        <v>2</v>
      </c>
      <c r="Z125">
        <v>2</v>
      </c>
      <c r="AA125">
        <v>2</v>
      </c>
      <c r="AB125" s="4">
        <f t="shared" si="108"/>
        <v>0</v>
      </c>
      <c r="AC125" s="40">
        <f t="shared" si="109"/>
        <v>0</v>
      </c>
      <c r="AD125" s="78">
        <f t="shared" si="110"/>
        <v>1</v>
      </c>
      <c r="AE125" s="40">
        <f t="shared" si="111"/>
        <v>1</v>
      </c>
    </row>
    <row r="126" spans="1:31" x14ac:dyDescent="0.3">
      <c r="A126" s="5">
        <v>120</v>
      </c>
      <c r="B126" s="5">
        <v>20</v>
      </c>
      <c r="C126" s="12">
        <f>'n=120,2h'!A126/'n=120,2h'!B126</f>
        <v>6</v>
      </c>
      <c r="D126" s="78" t="s">
        <v>242</v>
      </c>
      <c r="E126" s="56">
        <v>1</v>
      </c>
      <c r="F126" s="70">
        <v>1800</v>
      </c>
      <c r="G126" s="78">
        <v>3</v>
      </c>
      <c r="H126" s="70">
        <v>1800</v>
      </c>
      <c r="I126" s="83">
        <f t="shared" si="104"/>
        <v>2</v>
      </c>
      <c r="J126">
        <v>5</v>
      </c>
      <c r="K126">
        <v>5</v>
      </c>
      <c r="L126" s="40">
        <v>5</v>
      </c>
      <c r="M126">
        <v>4</v>
      </c>
      <c r="N126">
        <v>4</v>
      </c>
      <c r="O126">
        <v>4</v>
      </c>
      <c r="P126" s="81">
        <f>K126-E126</f>
        <v>4</v>
      </c>
      <c r="Q126" s="56">
        <f>J126-E126</f>
        <v>4</v>
      </c>
      <c r="R126" s="4">
        <f t="shared" si="105"/>
        <v>1</v>
      </c>
      <c r="S126" s="40">
        <f t="shared" si="106"/>
        <v>1</v>
      </c>
      <c r="T126" s="129"/>
      <c r="U126">
        <v>0</v>
      </c>
      <c r="V126">
        <v>0</v>
      </c>
      <c r="W126">
        <v>0</v>
      </c>
      <c r="X126" s="104">
        <v>3</v>
      </c>
      <c r="Y126" s="116">
        <f t="shared" si="107"/>
        <v>3</v>
      </c>
      <c r="Z126">
        <v>3</v>
      </c>
      <c r="AA126">
        <v>3</v>
      </c>
      <c r="AB126" s="4">
        <f t="shared" si="108"/>
        <v>0</v>
      </c>
      <c r="AC126" s="40">
        <f t="shared" si="109"/>
        <v>0</v>
      </c>
      <c r="AD126" s="78">
        <f t="shared" si="110"/>
        <v>1</v>
      </c>
      <c r="AE126" s="40">
        <f t="shared" si="111"/>
        <v>1</v>
      </c>
    </row>
    <row r="127" spans="1:31" x14ac:dyDescent="0.3">
      <c r="A127" s="5">
        <v>120</v>
      </c>
      <c r="B127" s="5">
        <v>20</v>
      </c>
      <c r="C127" s="12">
        <f>'n=120,2h'!A127/'n=120,2h'!B127</f>
        <v>6</v>
      </c>
      <c r="D127" s="78" t="s">
        <v>243</v>
      </c>
      <c r="E127" s="128"/>
      <c r="F127" s="70">
        <v>1800</v>
      </c>
      <c r="G127" s="78">
        <v>1</v>
      </c>
      <c r="H127" s="40">
        <v>1372.16</v>
      </c>
      <c r="I127" s="83">
        <f t="shared" si="104"/>
        <v>1</v>
      </c>
      <c r="J127" s="61"/>
      <c r="K127" s="61"/>
      <c r="L127" s="40"/>
      <c r="M127" s="61">
        <v>1</v>
      </c>
      <c r="N127" s="61">
        <v>1</v>
      </c>
      <c r="O127" s="61">
        <v>1</v>
      </c>
      <c r="P127" s="81"/>
      <c r="Q127" s="56"/>
      <c r="R127" s="4">
        <f t="shared" si="105"/>
        <v>0</v>
      </c>
      <c r="S127" s="40">
        <f t="shared" si="106"/>
        <v>0</v>
      </c>
      <c r="T127" s="129"/>
      <c r="U127">
        <v>1</v>
      </c>
      <c r="V127">
        <v>1</v>
      </c>
      <c r="W127">
        <v>1</v>
      </c>
      <c r="X127" s="40">
        <v>1</v>
      </c>
      <c r="Y127" s="116">
        <f t="shared" si="107"/>
        <v>1</v>
      </c>
      <c r="Z127">
        <v>2</v>
      </c>
      <c r="AA127">
        <v>2</v>
      </c>
      <c r="AB127" s="4">
        <f t="shared" si="108"/>
        <v>1</v>
      </c>
      <c r="AC127" s="40">
        <f t="shared" si="109"/>
        <v>1</v>
      </c>
      <c r="AD127" s="78">
        <f t="shared" si="110"/>
        <v>0</v>
      </c>
      <c r="AE127" s="40">
        <f t="shared" si="111"/>
        <v>0</v>
      </c>
    </row>
    <row r="128" spans="1:31" x14ac:dyDescent="0.3">
      <c r="A128" s="5">
        <v>120</v>
      </c>
      <c r="B128" s="5">
        <v>20</v>
      </c>
      <c r="C128" s="12">
        <f>'n=120,2h'!A128/'n=120,2h'!B128</f>
        <v>6</v>
      </c>
      <c r="D128" s="78" t="s">
        <v>244</v>
      </c>
      <c r="E128" s="128"/>
      <c r="F128" s="70">
        <v>1800</v>
      </c>
      <c r="G128" s="78">
        <v>0</v>
      </c>
      <c r="H128" s="40">
        <v>62.54</v>
      </c>
      <c r="I128" s="83">
        <f t="shared" si="104"/>
        <v>0</v>
      </c>
      <c r="J128" s="61"/>
      <c r="K128" s="61"/>
      <c r="L128" s="40"/>
      <c r="M128" s="61">
        <v>0</v>
      </c>
      <c r="N128" s="61">
        <v>0</v>
      </c>
      <c r="O128" s="61">
        <v>0</v>
      </c>
      <c r="P128" s="81"/>
      <c r="Q128" s="56"/>
      <c r="R128" s="4">
        <f t="shared" si="105"/>
        <v>0</v>
      </c>
      <c r="S128" s="40">
        <f t="shared" si="106"/>
        <v>0</v>
      </c>
      <c r="T128" s="129"/>
      <c r="U128">
        <v>0</v>
      </c>
      <c r="V128">
        <v>0</v>
      </c>
      <c r="W128">
        <v>0</v>
      </c>
      <c r="X128" s="40">
        <v>0</v>
      </c>
      <c r="Y128" s="116">
        <f t="shared" si="107"/>
        <v>0</v>
      </c>
      <c r="Z128">
        <v>0</v>
      </c>
      <c r="AA128">
        <v>0</v>
      </c>
      <c r="AB128" s="4">
        <f t="shared" si="108"/>
        <v>0</v>
      </c>
      <c r="AC128" s="40">
        <f t="shared" si="109"/>
        <v>0</v>
      </c>
      <c r="AD128" s="78">
        <f t="shared" si="110"/>
        <v>0</v>
      </c>
      <c r="AE128" s="40">
        <f t="shared" si="111"/>
        <v>0</v>
      </c>
    </row>
    <row r="129" spans="1:32" x14ac:dyDescent="0.3">
      <c r="A129" s="5">
        <v>120</v>
      </c>
      <c r="B129" s="5">
        <v>20</v>
      </c>
      <c r="C129" s="12">
        <f>'n=120,2h'!A129/'n=120,2h'!B129</f>
        <v>6</v>
      </c>
      <c r="D129" s="78" t="s">
        <v>245</v>
      </c>
      <c r="E129" s="56">
        <v>1</v>
      </c>
      <c r="F129" s="70">
        <v>1800</v>
      </c>
      <c r="G129" s="78">
        <v>1</v>
      </c>
      <c r="H129" s="70">
        <v>1800</v>
      </c>
      <c r="I129" s="83">
        <f t="shared" si="104"/>
        <v>0</v>
      </c>
      <c r="J129">
        <v>3</v>
      </c>
      <c r="K129">
        <v>3</v>
      </c>
      <c r="L129" s="40">
        <v>3</v>
      </c>
      <c r="M129">
        <v>1</v>
      </c>
      <c r="N129">
        <v>1</v>
      </c>
      <c r="O129">
        <v>1</v>
      </c>
      <c r="P129" s="81">
        <f t="shared" ref="P129:P139" si="112">K129-E129</f>
        <v>2</v>
      </c>
      <c r="Q129" s="56">
        <f t="shared" ref="Q129:Q139" si="113">J129-E129</f>
        <v>2</v>
      </c>
      <c r="R129" s="4">
        <f t="shared" si="105"/>
        <v>0</v>
      </c>
      <c r="S129" s="40">
        <f t="shared" si="106"/>
        <v>0</v>
      </c>
      <c r="T129" s="129"/>
      <c r="U129">
        <v>0</v>
      </c>
      <c r="V129">
        <v>0</v>
      </c>
      <c r="W129">
        <v>0</v>
      </c>
      <c r="X129" s="104">
        <v>1</v>
      </c>
      <c r="Y129" s="116">
        <f t="shared" si="107"/>
        <v>1</v>
      </c>
      <c r="Z129">
        <v>1</v>
      </c>
      <c r="AA129">
        <v>1</v>
      </c>
      <c r="AB129" s="4">
        <f t="shared" si="108"/>
        <v>0</v>
      </c>
      <c r="AC129" s="40">
        <f t="shared" si="109"/>
        <v>0</v>
      </c>
      <c r="AD129" s="78">
        <f t="shared" si="110"/>
        <v>0</v>
      </c>
      <c r="AE129" s="40">
        <f t="shared" si="111"/>
        <v>0</v>
      </c>
      <c r="AF129" s="165"/>
    </row>
    <row r="130" spans="1:32" x14ac:dyDescent="0.3">
      <c r="A130" s="5">
        <v>120</v>
      </c>
      <c r="B130" s="5">
        <v>20</v>
      </c>
      <c r="C130" s="12">
        <f>'n=120,2h'!A130/'n=120,2h'!B130</f>
        <v>6</v>
      </c>
      <c r="D130" s="78" t="s">
        <v>246</v>
      </c>
      <c r="E130" s="56">
        <v>1</v>
      </c>
      <c r="F130" s="70">
        <v>1800</v>
      </c>
      <c r="G130" s="78">
        <v>3</v>
      </c>
      <c r="H130" s="40">
        <v>186.07</v>
      </c>
      <c r="I130" s="83">
        <f t="shared" si="104"/>
        <v>2</v>
      </c>
      <c r="J130">
        <v>7</v>
      </c>
      <c r="K130">
        <v>7</v>
      </c>
      <c r="L130" s="40">
        <v>7</v>
      </c>
      <c r="M130">
        <v>4</v>
      </c>
      <c r="N130">
        <v>4</v>
      </c>
      <c r="O130">
        <v>4</v>
      </c>
      <c r="P130" s="81">
        <f t="shared" si="112"/>
        <v>6</v>
      </c>
      <c r="Q130" s="56">
        <f t="shared" si="113"/>
        <v>6</v>
      </c>
      <c r="R130" s="4">
        <f t="shared" si="105"/>
        <v>1</v>
      </c>
      <c r="S130" s="40">
        <f t="shared" si="106"/>
        <v>1</v>
      </c>
      <c r="T130" s="129"/>
      <c r="U130">
        <v>0</v>
      </c>
      <c r="V130">
        <v>0</v>
      </c>
      <c r="W130">
        <v>0</v>
      </c>
      <c r="X130" s="40">
        <v>3</v>
      </c>
      <c r="Y130" s="116">
        <f t="shared" si="107"/>
        <v>3</v>
      </c>
      <c r="Z130">
        <v>3</v>
      </c>
      <c r="AA130">
        <v>3</v>
      </c>
      <c r="AB130" s="4">
        <f t="shared" si="108"/>
        <v>0</v>
      </c>
      <c r="AC130" s="40">
        <f t="shared" si="109"/>
        <v>0</v>
      </c>
      <c r="AD130" s="78">
        <f t="shared" si="110"/>
        <v>1</v>
      </c>
      <c r="AE130" s="40">
        <f t="shared" si="111"/>
        <v>1</v>
      </c>
    </row>
    <row r="131" spans="1:32" x14ac:dyDescent="0.3">
      <c r="A131" s="5">
        <v>120</v>
      </c>
      <c r="B131" s="5">
        <v>20</v>
      </c>
      <c r="C131" s="12">
        <f>'n=120,2h'!A131/'n=120,2h'!B131</f>
        <v>6</v>
      </c>
      <c r="D131" s="78" t="s">
        <v>247</v>
      </c>
      <c r="E131" s="56">
        <v>2</v>
      </c>
      <c r="F131" s="70">
        <v>1800</v>
      </c>
      <c r="G131" s="78">
        <v>3</v>
      </c>
      <c r="H131" s="40">
        <v>362.72</v>
      </c>
      <c r="I131" s="83">
        <f t="shared" si="104"/>
        <v>1</v>
      </c>
      <c r="J131">
        <v>8</v>
      </c>
      <c r="K131">
        <v>7</v>
      </c>
      <c r="L131" s="40">
        <v>7</v>
      </c>
      <c r="M131">
        <v>4</v>
      </c>
      <c r="N131">
        <v>4</v>
      </c>
      <c r="O131">
        <v>4</v>
      </c>
      <c r="P131" s="81">
        <f t="shared" si="112"/>
        <v>5</v>
      </c>
      <c r="Q131" s="56">
        <f t="shared" si="113"/>
        <v>6</v>
      </c>
      <c r="R131" s="4">
        <f t="shared" si="105"/>
        <v>1</v>
      </c>
      <c r="S131" s="40">
        <f t="shared" si="106"/>
        <v>1</v>
      </c>
      <c r="T131" s="129"/>
      <c r="U131">
        <v>0</v>
      </c>
      <c r="V131">
        <v>0</v>
      </c>
      <c r="W131">
        <v>0</v>
      </c>
      <c r="X131" s="40">
        <v>3</v>
      </c>
      <c r="Y131" s="116">
        <f t="shared" si="107"/>
        <v>3</v>
      </c>
      <c r="Z131">
        <v>3</v>
      </c>
      <c r="AA131">
        <v>3</v>
      </c>
      <c r="AB131" s="4">
        <f t="shared" si="108"/>
        <v>0</v>
      </c>
      <c r="AC131" s="40">
        <f t="shared" si="109"/>
        <v>0</v>
      </c>
      <c r="AD131" s="78">
        <f t="shared" si="110"/>
        <v>1</v>
      </c>
      <c r="AE131" s="40">
        <f t="shared" si="111"/>
        <v>1</v>
      </c>
    </row>
    <row r="132" spans="1:32" x14ac:dyDescent="0.3">
      <c r="A132" s="5">
        <v>120</v>
      </c>
      <c r="B132" s="5">
        <v>20</v>
      </c>
      <c r="C132" s="12">
        <f>'n=120,2h'!A132/'n=120,2h'!B132</f>
        <v>6</v>
      </c>
      <c r="D132" s="78" t="s">
        <v>248</v>
      </c>
      <c r="E132" s="56">
        <v>1</v>
      </c>
      <c r="F132" s="70">
        <v>1800</v>
      </c>
      <c r="G132" s="78">
        <v>2</v>
      </c>
      <c r="H132" s="70">
        <v>1800</v>
      </c>
      <c r="I132" s="83">
        <f t="shared" si="104"/>
        <v>1</v>
      </c>
      <c r="J132">
        <v>3</v>
      </c>
      <c r="K132">
        <v>3</v>
      </c>
      <c r="L132" s="40">
        <v>3</v>
      </c>
      <c r="M132">
        <v>2</v>
      </c>
      <c r="N132">
        <v>2</v>
      </c>
      <c r="O132">
        <v>2</v>
      </c>
      <c r="P132" s="81">
        <f t="shared" si="112"/>
        <v>2</v>
      </c>
      <c r="Q132" s="56">
        <f t="shared" si="113"/>
        <v>2</v>
      </c>
      <c r="R132" s="4">
        <f t="shared" si="105"/>
        <v>0</v>
      </c>
      <c r="S132" s="40">
        <f t="shared" si="106"/>
        <v>0</v>
      </c>
      <c r="T132" s="129"/>
      <c r="U132">
        <v>0</v>
      </c>
      <c r="V132">
        <v>0</v>
      </c>
      <c r="W132">
        <v>0</v>
      </c>
      <c r="X132" s="104">
        <v>2</v>
      </c>
      <c r="Y132" s="116">
        <f t="shared" si="107"/>
        <v>2</v>
      </c>
      <c r="Z132">
        <v>2</v>
      </c>
      <c r="AA132">
        <v>2</v>
      </c>
      <c r="AB132" s="4">
        <f t="shared" si="108"/>
        <v>0</v>
      </c>
      <c r="AC132" s="40">
        <f t="shared" si="109"/>
        <v>0</v>
      </c>
      <c r="AD132" s="78">
        <f t="shared" si="110"/>
        <v>0</v>
      </c>
      <c r="AE132" s="40">
        <f t="shared" si="111"/>
        <v>0</v>
      </c>
    </row>
    <row r="133" spans="1:32" x14ac:dyDescent="0.3">
      <c r="A133" s="5">
        <v>120</v>
      </c>
      <c r="B133" s="5">
        <v>20</v>
      </c>
      <c r="C133" s="12">
        <f>'n=120,2h'!A133/'n=120,2h'!B133</f>
        <v>6</v>
      </c>
      <c r="D133" s="78" t="s">
        <v>249</v>
      </c>
      <c r="E133" s="56">
        <v>1</v>
      </c>
      <c r="F133" s="70">
        <v>1800</v>
      </c>
      <c r="G133" s="78">
        <v>2</v>
      </c>
      <c r="H133" s="70">
        <v>1800</v>
      </c>
      <c r="I133" s="83">
        <f t="shared" si="104"/>
        <v>1</v>
      </c>
      <c r="J133">
        <v>7</v>
      </c>
      <c r="K133">
        <v>7</v>
      </c>
      <c r="L133" s="40">
        <v>7</v>
      </c>
      <c r="M133">
        <v>3</v>
      </c>
      <c r="N133">
        <v>3</v>
      </c>
      <c r="O133">
        <v>3</v>
      </c>
      <c r="P133" s="81">
        <f t="shared" si="112"/>
        <v>6</v>
      </c>
      <c r="Q133" s="56">
        <f t="shared" si="113"/>
        <v>6</v>
      </c>
      <c r="R133" s="4">
        <f t="shared" si="105"/>
        <v>1</v>
      </c>
      <c r="S133" s="40">
        <f t="shared" si="106"/>
        <v>1</v>
      </c>
      <c r="T133" s="129"/>
      <c r="U133">
        <v>0</v>
      </c>
      <c r="V133">
        <v>0</v>
      </c>
      <c r="W133">
        <v>0</v>
      </c>
      <c r="X133" s="104">
        <v>2</v>
      </c>
      <c r="Y133" s="116">
        <f t="shared" si="107"/>
        <v>2</v>
      </c>
      <c r="Z133">
        <v>2</v>
      </c>
      <c r="AA133">
        <v>2</v>
      </c>
      <c r="AB133" s="4">
        <f t="shared" si="108"/>
        <v>0</v>
      </c>
      <c r="AC133" s="40">
        <f t="shared" si="109"/>
        <v>0</v>
      </c>
      <c r="AD133" s="78">
        <f t="shared" si="110"/>
        <v>1</v>
      </c>
      <c r="AE133" s="40">
        <f t="shared" si="111"/>
        <v>1</v>
      </c>
    </row>
    <row r="134" spans="1:32" x14ac:dyDescent="0.3">
      <c r="A134" s="5">
        <v>120</v>
      </c>
      <c r="B134" s="5">
        <v>20</v>
      </c>
      <c r="C134" s="12">
        <f>'n=120,2h'!A134/'n=120,2h'!B134</f>
        <v>6</v>
      </c>
      <c r="D134" s="78" t="s">
        <v>250</v>
      </c>
      <c r="E134" s="56">
        <v>0</v>
      </c>
      <c r="F134" s="39">
        <v>457.69</v>
      </c>
      <c r="G134" s="78">
        <v>0</v>
      </c>
      <c r="H134" s="40">
        <v>22.92</v>
      </c>
      <c r="I134" s="83">
        <f t="shared" si="104"/>
        <v>0</v>
      </c>
      <c r="J134">
        <v>0</v>
      </c>
      <c r="K134">
        <v>0</v>
      </c>
      <c r="L134" s="40">
        <v>0</v>
      </c>
      <c r="M134">
        <v>0</v>
      </c>
      <c r="N134">
        <v>0</v>
      </c>
      <c r="O134">
        <v>0</v>
      </c>
      <c r="P134" s="81">
        <f t="shared" si="112"/>
        <v>0</v>
      </c>
      <c r="Q134" s="56">
        <f t="shared" si="113"/>
        <v>0</v>
      </c>
      <c r="R134" s="4">
        <f t="shared" si="105"/>
        <v>0</v>
      </c>
      <c r="S134" s="40">
        <f t="shared" si="106"/>
        <v>0</v>
      </c>
      <c r="T134" s="129"/>
      <c r="U134">
        <v>0</v>
      </c>
      <c r="V134">
        <v>0</v>
      </c>
      <c r="W134">
        <v>0</v>
      </c>
      <c r="X134" s="40">
        <v>0</v>
      </c>
      <c r="Y134" s="116">
        <f t="shared" si="107"/>
        <v>0</v>
      </c>
      <c r="Z134">
        <v>0</v>
      </c>
      <c r="AA134">
        <v>0</v>
      </c>
      <c r="AB134" s="4">
        <f t="shared" si="108"/>
        <v>0</v>
      </c>
      <c r="AC134" s="40">
        <f t="shared" si="109"/>
        <v>0</v>
      </c>
      <c r="AD134" s="78">
        <f t="shared" si="110"/>
        <v>0</v>
      </c>
      <c r="AE134" s="40">
        <f t="shared" si="111"/>
        <v>0</v>
      </c>
    </row>
    <row r="135" spans="1:32" x14ac:dyDescent="0.3">
      <c r="A135" s="5">
        <v>120</v>
      </c>
      <c r="B135" s="5">
        <v>20</v>
      </c>
      <c r="C135" s="12">
        <f>'n=120,2h'!A135/'n=120,2h'!B135</f>
        <v>6</v>
      </c>
      <c r="D135" s="78" t="s">
        <v>251</v>
      </c>
      <c r="E135" s="56">
        <v>1</v>
      </c>
      <c r="F135" s="70">
        <v>1800</v>
      </c>
      <c r="G135" s="78">
        <v>1</v>
      </c>
      <c r="H135" s="40">
        <v>133.88</v>
      </c>
      <c r="I135" s="83">
        <f t="shared" si="104"/>
        <v>0</v>
      </c>
      <c r="J135">
        <v>8</v>
      </c>
      <c r="K135">
        <v>5</v>
      </c>
      <c r="L135" s="40">
        <v>8</v>
      </c>
      <c r="M135">
        <v>1</v>
      </c>
      <c r="N135">
        <v>1</v>
      </c>
      <c r="O135">
        <v>1</v>
      </c>
      <c r="P135" s="81">
        <f t="shared" si="112"/>
        <v>4</v>
      </c>
      <c r="Q135" s="56">
        <f t="shared" si="113"/>
        <v>7</v>
      </c>
      <c r="R135" s="4">
        <f t="shared" si="105"/>
        <v>0</v>
      </c>
      <c r="S135" s="40">
        <f t="shared" si="106"/>
        <v>0</v>
      </c>
      <c r="T135" s="129"/>
      <c r="U135">
        <v>0</v>
      </c>
      <c r="V135">
        <v>0</v>
      </c>
      <c r="W135">
        <v>0</v>
      </c>
      <c r="X135" s="104">
        <v>1</v>
      </c>
      <c r="Y135" s="116">
        <f t="shared" si="107"/>
        <v>1</v>
      </c>
      <c r="Z135">
        <v>1</v>
      </c>
      <c r="AA135">
        <v>1</v>
      </c>
      <c r="AB135" s="4">
        <f t="shared" si="108"/>
        <v>0</v>
      </c>
      <c r="AC135" s="40">
        <f t="shared" si="109"/>
        <v>0</v>
      </c>
      <c r="AD135" s="78">
        <f t="shared" si="110"/>
        <v>0</v>
      </c>
      <c r="AE135" s="40">
        <f t="shared" si="111"/>
        <v>0</v>
      </c>
    </row>
    <row r="136" spans="1:32" x14ac:dyDescent="0.3">
      <c r="A136" s="5">
        <v>120</v>
      </c>
      <c r="B136" s="5">
        <v>20</v>
      </c>
      <c r="C136" s="12">
        <f>'n=120,2h'!A136/'n=120,2h'!B136</f>
        <v>6</v>
      </c>
      <c r="D136" s="78" t="s">
        <v>252</v>
      </c>
      <c r="E136" s="56">
        <v>1</v>
      </c>
      <c r="F136" s="39">
        <v>1231.05</v>
      </c>
      <c r="G136" s="78">
        <v>2</v>
      </c>
      <c r="H136" s="70">
        <v>1800</v>
      </c>
      <c r="I136" s="83">
        <f t="shared" si="104"/>
        <v>1</v>
      </c>
      <c r="J136">
        <v>5</v>
      </c>
      <c r="K136">
        <v>5</v>
      </c>
      <c r="L136" s="40">
        <v>5</v>
      </c>
      <c r="M136">
        <v>2</v>
      </c>
      <c r="N136">
        <v>2</v>
      </c>
      <c r="O136">
        <v>2</v>
      </c>
      <c r="P136" s="81">
        <f t="shared" si="112"/>
        <v>4</v>
      </c>
      <c r="Q136" s="56">
        <f t="shared" si="113"/>
        <v>4</v>
      </c>
      <c r="R136" s="4">
        <f t="shared" si="105"/>
        <v>0</v>
      </c>
      <c r="S136" s="40">
        <f t="shared" si="106"/>
        <v>0</v>
      </c>
      <c r="T136" s="129"/>
      <c r="U136">
        <v>1</v>
      </c>
      <c r="V136">
        <v>1</v>
      </c>
      <c r="W136">
        <v>1</v>
      </c>
      <c r="X136" s="104">
        <v>2</v>
      </c>
      <c r="Y136" s="116">
        <f t="shared" si="107"/>
        <v>2</v>
      </c>
      <c r="Z136">
        <v>2</v>
      </c>
      <c r="AA136">
        <v>2</v>
      </c>
      <c r="AB136" s="4">
        <f t="shared" si="108"/>
        <v>0</v>
      </c>
      <c r="AC136" s="40">
        <f t="shared" si="109"/>
        <v>0</v>
      </c>
      <c r="AD136" s="78">
        <f t="shared" si="110"/>
        <v>0</v>
      </c>
      <c r="AE136" s="40">
        <f t="shared" si="111"/>
        <v>0</v>
      </c>
    </row>
    <row r="137" spans="1:32" x14ac:dyDescent="0.3">
      <c r="A137" s="5">
        <v>120</v>
      </c>
      <c r="B137" s="5">
        <v>20</v>
      </c>
      <c r="C137" s="12">
        <f>'n=120,2h'!A137/'n=120,2h'!B137</f>
        <v>6</v>
      </c>
      <c r="D137" s="78" t="s">
        <v>253</v>
      </c>
      <c r="E137" s="56">
        <v>1</v>
      </c>
      <c r="F137" s="70">
        <v>1800</v>
      </c>
      <c r="G137" s="78">
        <v>1</v>
      </c>
      <c r="H137" s="40">
        <v>774.08</v>
      </c>
      <c r="I137" s="83">
        <f t="shared" si="104"/>
        <v>0</v>
      </c>
      <c r="J137">
        <v>2</v>
      </c>
      <c r="K137">
        <v>2</v>
      </c>
      <c r="L137" s="40">
        <v>2</v>
      </c>
      <c r="M137">
        <v>1</v>
      </c>
      <c r="N137">
        <v>1</v>
      </c>
      <c r="O137">
        <v>1</v>
      </c>
      <c r="P137" s="81">
        <f t="shared" si="112"/>
        <v>1</v>
      </c>
      <c r="Q137" s="56">
        <f t="shared" si="113"/>
        <v>1</v>
      </c>
      <c r="R137" s="4">
        <f t="shared" si="105"/>
        <v>0</v>
      </c>
      <c r="S137" s="40">
        <f t="shared" si="106"/>
        <v>0</v>
      </c>
      <c r="T137" s="129"/>
      <c r="U137">
        <v>0</v>
      </c>
      <c r="V137">
        <v>0</v>
      </c>
      <c r="W137">
        <v>0</v>
      </c>
      <c r="X137" s="104">
        <v>1</v>
      </c>
      <c r="Y137" s="116">
        <f t="shared" si="107"/>
        <v>1</v>
      </c>
      <c r="Z137">
        <v>1</v>
      </c>
      <c r="AA137">
        <v>1</v>
      </c>
      <c r="AB137" s="4">
        <f t="shared" si="108"/>
        <v>0</v>
      </c>
      <c r="AC137" s="40">
        <f t="shared" si="109"/>
        <v>0</v>
      </c>
      <c r="AD137" s="78">
        <f t="shared" si="110"/>
        <v>0</v>
      </c>
      <c r="AE137" s="40">
        <f t="shared" si="111"/>
        <v>0</v>
      </c>
    </row>
    <row r="138" spans="1:32" x14ac:dyDescent="0.3">
      <c r="A138" s="5">
        <v>120</v>
      </c>
      <c r="B138" s="5">
        <v>20</v>
      </c>
      <c r="C138" s="12">
        <f>'n=120,2h'!A138/'n=120,2h'!B138</f>
        <v>6</v>
      </c>
      <c r="D138" s="78" t="s">
        <v>254</v>
      </c>
      <c r="E138" s="56">
        <v>4</v>
      </c>
      <c r="F138" s="70">
        <v>1800</v>
      </c>
      <c r="G138" s="78">
        <v>2</v>
      </c>
      <c r="H138" s="70">
        <v>1800</v>
      </c>
      <c r="I138" s="83">
        <f t="shared" si="104"/>
        <v>-2</v>
      </c>
      <c r="J138">
        <v>22</v>
      </c>
      <c r="K138">
        <v>19</v>
      </c>
      <c r="L138" s="40">
        <v>19</v>
      </c>
      <c r="M138">
        <v>3</v>
      </c>
      <c r="N138">
        <v>2</v>
      </c>
      <c r="O138">
        <v>2</v>
      </c>
      <c r="P138" s="81">
        <f t="shared" si="112"/>
        <v>15</v>
      </c>
      <c r="Q138" s="56">
        <f t="shared" si="113"/>
        <v>18</v>
      </c>
      <c r="R138" s="4">
        <f t="shared" si="105"/>
        <v>0</v>
      </c>
      <c r="S138" s="40">
        <f t="shared" si="106"/>
        <v>1</v>
      </c>
      <c r="T138" s="129"/>
      <c r="U138">
        <v>1</v>
      </c>
      <c r="V138">
        <v>1</v>
      </c>
      <c r="W138">
        <v>1</v>
      </c>
      <c r="X138" s="104">
        <v>1</v>
      </c>
      <c r="Y138" s="116">
        <f t="shared" si="107"/>
        <v>1</v>
      </c>
      <c r="Z138">
        <v>1</v>
      </c>
      <c r="AA138">
        <v>1</v>
      </c>
      <c r="AB138" s="4">
        <f t="shared" si="108"/>
        <v>0</v>
      </c>
      <c r="AC138" s="40">
        <f t="shared" si="109"/>
        <v>0</v>
      </c>
      <c r="AD138" s="78">
        <f t="shared" si="110"/>
        <v>1</v>
      </c>
      <c r="AE138" s="40">
        <f t="shared" si="111"/>
        <v>2</v>
      </c>
    </row>
    <row r="139" spans="1:32" x14ac:dyDescent="0.3">
      <c r="A139" s="25">
        <v>120</v>
      </c>
      <c r="B139" s="25">
        <v>20</v>
      </c>
      <c r="C139" s="24">
        <f>'n=120,2h'!A139/'n=120,2h'!B139</f>
        <v>6</v>
      </c>
      <c r="D139" s="72" t="s">
        <v>255</v>
      </c>
      <c r="E139" s="59">
        <v>1</v>
      </c>
      <c r="F139" s="90">
        <v>1800</v>
      </c>
      <c r="G139" s="72">
        <v>1</v>
      </c>
      <c r="H139" s="73">
        <v>1479.47</v>
      </c>
      <c r="I139" s="84">
        <f t="shared" si="104"/>
        <v>0</v>
      </c>
      <c r="J139" s="75">
        <v>5</v>
      </c>
      <c r="K139" s="72">
        <v>5</v>
      </c>
      <c r="L139" s="73">
        <v>5</v>
      </c>
      <c r="M139" s="72">
        <v>1</v>
      </c>
      <c r="N139" s="72">
        <v>1</v>
      </c>
      <c r="O139" s="73">
        <v>1</v>
      </c>
      <c r="P139" s="91">
        <f t="shared" si="112"/>
        <v>4</v>
      </c>
      <c r="Q139" s="59">
        <f t="shared" si="113"/>
        <v>4</v>
      </c>
      <c r="R139" s="75">
        <f t="shared" si="105"/>
        <v>0</v>
      </c>
      <c r="S139" s="73">
        <f t="shared" si="106"/>
        <v>0</v>
      </c>
      <c r="T139" s="129"/>
      <c r="U139" s="75">
        <v>0</v>
      </c>
      <c r="V139" s="72">
        <v>0</v>
      </c>
      <c r="W139" s="72">
        <v>0</v>
      </c>
      <c r="X139" s="73">
        <v>1</v>
      </c>
      <c r="Y139" s="117">
        <f t="shared" si="107"/>
        <v>1</v>
      </c>
      <c r="Z139" s="72">
        <v>1</v>
      </c>
      <c r="AA139" s="73">
        <v>1</v>
      </c>
      <c r="AB139" s="75">
        <f t="shared" si="108"/>
        <v>0</v>
      </c>
      <c r="AC139" s="73">
        <f t="shared" si="109"/>
        <v>0</v>
      </c>
      <c r="AD139" s="75">
        <f t="shared" si="110"/>
        <v>0</v>
      </c>
      <c r="AE139" s="73">
        <f t="shared" si="111"/>
        <v>0</v>
      </c>
    </row>
    <row r="140" spans="1:32" x14ac:dyDescent="0.3">
      <c r="A140" s="5"/>
      <c r="B140" s="5"/>
      <c r="C140" s="5"/>
      <c r="D140" s="126"/>
      <c r="E140" s="56">
        <f>SUM(E120:E139)-E123-E127-E128</f>
        <v>22</v>
      </c>
      <c r="F140" s="31">
        <f>SUM(F120:F139)-F123-F127-F128</f>
        <v>26956.379999999997</v>
      </c>
      <c r="G140" s="56">
        <f>SUM(G120:G139)-G123-G127-G128</f>
        <v>30</v>
      </c>
      <c r="H140" s="31">
        <f>SUM(H120:H139)-H123-H127-H128</f>
        <v>17773.66</v>
      </c>
      <c r="I140" s="46">
        <f t="shared" ref="I140:S140" si="114">SUM(I120:I139)-I123-I127-I128</f>
        <v>8</v>
      </c>
      <c r="J140" s="56">
        <f t="shared" si="114"/>
        <v>111</v>
      </c>
      <c r="K140" s="56">
        <f t="shared" si="114"/>
        <v>102</v>
      </c>
      <c r="L140" s="31">
        <f t="shared" si="114"/>
        <v>105</v>
      </c>
      <c r="M140" s="56">
        <f t="shared" si="114"/>
        <v>37</v>
      </c>
      <c r="N140" s="56">
        <f t="shared" si="114"/>
        <v>36</v>
      </c>
      <c r="O140" s="31">
        <f t="shared" si="114"/>
        <v>36</v>
      </c>
      <c r="P140" s="56">
        <f t="shared" si="114"/>
        <v>80</v>
      </c>
      <c r="Q140" s="31">
        <f t="shared" si="114"/>
        <v>89</v>
      </c>
      <c r="R140" s="56">
        <f t="shared" si="114"/>
        <v>6</v>
      </c>
      <c r="S140" s="31">
        <f t="shared" si="114"/>
        <v>7</v>
      </c>
      <c r="T140" s="116"/>
      <c r="U140" s="56">
        <f t="shared" ref="U140:AC140" si="115">SUM(U120:U139)-U123-U127-U128</f>
        <v>4</v>
      </c>
      <c r="V140" s="56">
        <f t="shared" si="115"/>
        <v>4</v>
      </c>
      <c r="W140" s="56">
        <f t="shared" si="115"/>
        <v>4</v>
      </c>
      <c r="X140" s="31">
        <f t="shared" si="115"/>
        <v>28</v>
      </c>
      <c r="Y140" s="31">
        <f t="shared" si="115"/>
        <v>28</v>
      </c>
      <c r="Z140" s="56">
        <f t="shared" si="115"/>
        <v>30</v>
      </c>
      <c r="AA140" s="31">
        <f t="shared" si="115"/>
        <v>30</v>
      </c>
      <c r="AB140" s="56">
        <f t="shared" si="115"/>
        <v>2</v>
      </c>
      <c r="AC140" s="31">
        <f t="shared" si="115"/>
        <v>2</v>
      </c>
      <c r="AD140" s="56">
        <f t="shared" ref="AD140:AE140" si="116">SUM(AD120:AD139)-AD123-AD127-AD128</f>
        <v>8</v>
      </c>
      <c r="AE140" s="31">
        <f t="shared" si="116"/>
        <v>9</v>
      </c>
    </row>
    <row r="141" spans="1:32" x14ac:dyDescent="0.3">
      <c r="A141" s="6"/>
      <c r="B141" s="6"/>
      <c r="C141" s="6"/>
      <c r="D141" s="127">
        <v>17</v>
      </c>
      <c r="E141" s="96">
        <f>E140/$D141</f>
        <v>1.2941176470588236</v>
      </c>
      <c r="F141" s="95">
        <f t="shared" ref="F141" si="117">F140/$D141</f>
        <v>1585.6694117647057</v>
      </c>
      <c r="G141" s="96">
        <f>G140/$D141</f>
        <v>1.7647058823529411</v>
      </c>
      <c r="H141" s="95">
        <f t="shared" ref="H141" si="118">H140/$D141</f>
        <v>1045.5094117647059</v>
      </c>
      <c r="I141" s="94">
        <f t="shared" ref="I141:S141" si="119">I140/$D141</f>
        <v>0.47058823529411764</v>
      </c>
      <c r="J141" s="72">
        <f t="shared" si="119"/>
        <v>6.5294117647058822</v>
      </c>
      <c r="K141" s="72">
        <f t="shared" si="119"/>
        <v>6</v>
      </c>
      <c r="L141" s="73">
        <f t="shared" si="119"/>
        <v>6.1764705882352944</v>
      </c>
      <c r="M141" s="72">
        <f t="shared" si="119"/>
        <v>2.1764705882352939</v>
      </c>
      <c r="N141" s="72">
        <f t="shared" si="119"/>
        <v>2.1176470588235294</v>
      </c>
      <c r="O141" s="73">
        <f t="shared" si="119"/>
        <v>2.1176470588235294</v>
      </c>
      <c r="P141" s="161">
        <f t="shared" si="119"/>
        <v>4.7058823529411766</v>
      </c>
      <c r="Q141" s="162">
        <f t="shared" si="119"/>
        <v>5.2352941176470589</v>
      </c>
      <c r="R141" s="161">
        <f t="shared" si="119"/>
        <v>0.35294117647058826</v>
      </c>
      <c r="S141" s="162">
        <f t="shared" si="119"/>
        <v>0.41176470588235292</v>
      </c>
      <c r="T141" s="116"/>
      <c r="U141" s="154">
        <f>U140/$D141</f>
        <v>0.23529411764705882</v>
      </c>
      <c r="V141" s="154">
        <f t="shared" ref="V141" si="120">V140/$D141</f>
        <v>0.23529411764705882</v>
      </c>
      <c r="W141" s="154">
        <f t="shared" ref="W141" si="121">W140/$D141</f>
        <v>0.23529411764705882</v>
      </c>
      <c r="X141" s="152">
        <f t="shared" ref="X141" si="122">X140/$D141</f>
        <v>1.6470588235294117</v>
      </c>
      <c r="Y141" s="160">
        <f t="shared" ref="Y141" si="123">Y140/$D141</f>
        <v>1.6470588235294117</v>
      </c>
      <c r="Z141" s="114">
        <f t="shared" ref="Z141" si="124">Z140/$D141</f>
        <v>1.7647058823529411</v>
      </c>
      <c r="AA141" s="115">
        <f t="shared" ref="AA141" si="125">AA140/$D141</f>
        <v>1.7647058823529411</v>
      </c>
      <c r="AB141" s="157">
        <f t="shared" ref="AB141:AD141" si="126">AB140/$D141</f>
        <v>0.11764705882352941</v>
      </c>
      <c r="AC141" s="153">
        <f t="shared" ref="AC141:AE141" si="127">AC140/$D141</f>
        <v>0.11764705882352941</v>
      </c>
      <c r="AD141" s="157">
        <f t="shared" si="126"/>
        <v>0.47058823529411764</v>
      </c>
      <c r="AE141" s="153">
        <f t="shared" si="127"/>
        <v>0.52941176470588236</v>
      </c>
    </row>
    <row r="142" spans="1:32" s="102" customFormat="1" x14ac:dyDescent="0.3">
      <c r="A142" s="134"/>
      <c r="B142" s="134"/>
      <c r="C142" s="134"/>
      <c r="D142" s="134"/>
      <c r="E142" s="135">
        <f>SUM(E120:E139)/20</f>
        <v>1.1000000000000001</v>
      </c>
      <c r="F142" s="136"/>
      <c r="G142" s="135">
        <f>SUM(G120:G139)/20</f>
        <v>1.55</v>
      </c>
      <c r="H142" s="133"/>
      <c r="I142" s="132"/>
      <c r="J142" s="99"/>
      <c r="K142" s="99"/>
      <c r="L142" s="99"/>
      <c r="M142" s="99"/>
      <c r="N142" s="99"/>
      <c r="O142" s="99"/>
      <c r="P142" s="99"/>
      <c r="Q142" s="99"/>
      <c r="R142" s="133"/>
      <c r="S142" s="133"/>
      <c r="T142" s="99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</row>
    <row r="143" spans="1:32" x14ac:dyDescent="0.3">
      <c r="A143" s="43"/>
      <c r="B143" s="43"/>
      <c r="C143" s="43"/>
      <c r="D143" s="43"/>
      <c r="E143" s="72"/>
      <c r="F143" s="72"/>
      <c r="G143" s="72"/>
      <c r="H143" s="72"/>
      <c r="I143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</row>
    <row r="144" spans="1:32" x14ac:dyDescent="0.3">
      <c r="A144" s="5">
        <v>120</v>
      </c>
      <c r="B144" s="5">
        <v>24</v>
      </c>
      <c r="C144" s="12">
        <f>'n=120,2h'!A144/'n=120,2h'!B144</f>
        <v>5</v>
      </c>
      <c r="D144" s="78" t="s">
        <v>256</v>
      </c>
      <c r="E144" s="56">
        <v>3</v>
      </c>
      <c r="F144" s="70">
        <v>1800</v>
      </c>
      <c r="G144" s="78">
        <v>4</v>
      </c>
      <c r="H144" s="40">
        <v>493.21</v>
      </c>
      <c r="I144" s="46">
        <f t="shared" ref="I144:I163" si="128">G144-E144</f>
        <v>1</v>
      </c>
      <c r="J144">
        <v>15</v>
      </c>
      <c r="K144">
        <v>14</v>
      </c>
      <c r="L144" s="44">
        <v>14</v>
      </c>
      <c r="M144">
        <v>5</v>
      </c>
      <c r="N144">
        <v>5</v>
      </c>
      <c r="O144" s="44">
        <v>5</v>
      </c>
      <c r="P144" s="17">
        <f t="shared" ref="P144:P163" si="129">K144-E144</f>
        <v>11</v>
      </c>
      <c r="Q144" s="56">
        <f t="shared" ref="Q144:Q163" si="130">J144-E144</f>
        <v>12</v>
      </c>
      <c r="R144" s="82">
        <f t="shared" ref="R144:R163" si="131">N144-G144</f>
        <v>1</v>
      </c>
      <c r="S144" s="40">
        <f t="shared" ref="S144:S163" si="132">M144-G144</f>
        <v>1</v>
      </c>
      <c r="T144" s="129"/>
      <c r="U144">
        <v>0</v>
      </c>
      <c r="V144">
        <v>0</v>
      </c>
      <c r="W144">
        <v>0</v>
      </c>
      <c r="X144" s="40">
        <v>4</v>
      </c>
      <c r="Y144" s="116">
        <f>MAX(U144:X144)</f>
        <v>4</v>
      </c>
      <c r="Z144">
        <v>4</v>
      </c>
      <c r="AA144">
        <v>4</v>
      </c>
      <c r="AB144" s="4">
        <f>Z144-Y144</f>
        <v>0</v>
      </c>
      <c r="AC144" s="40">
        <f>AA144-Y144</f>
        <v>0</v>
      </c>
      <c r="AD144" s="78">
        <f>N144-Y144</f>
        <v>1</v>
      </c>
      <c r="AE144" s="40">
        <f>M144-Y144</f>
        <v>1</v>
      </c>
    </row>
    <row r="145" spans="1:31" x14ac:dyDescent="0.3">
      <c r="A145" s="5">
        <v>120</v>
      </c>
      <c r="B145" s="5">
        <v>24</v>
      </c>
      <c r="C145" s="12">
        <f>'n=120,2h'!A145/'n=120,2h'!B145</f>
        <v>5</v>
      </c>
      <c r="D145" s="78" t="s">
        <v>257</v>
      </c>
      <c r="E145" s="56">
        <v>0</v>
      </c>
      <c r="F145" s="39">
        <v>203.86</v>
      </c>
      <c r="G145" s="78">
        <v>0</v>
      </c>
      <c r="H145" s="40">
        <v>273.67</v>
      </c>
      <c r="I145" s="83">
        <f t="shared" si="128"/>
        <v>0</v>
      </c>
      <c r="J145">
        <v>0</v>
      </c>
      <c r="K145">
        <v>0</v>
      </c>
      <c r="L145" s="40">
        <v>0</v>
      </c>
      <c r="M145">
        <v>0</v>
      </c>
      <c r="N145">
        <v>0</v>
      </c>
      <c r="O145">
        <v>0</v>
      </c>
      <c r="P145" s="81">
        <f t="shared" si="129"/>
        <v>0</v>
      </c>
      <c r="Q145" s="56">
        <f t="shared" si="130"/>
        <v>0</v>
      </c>
      <c r="R145" s="4">
        <f t="shared" si="131"/>
        <v>0</v>
      </c>
      <c r="S145" s="40">
        <f t="shared" si="132"/>
        <v>0</v>
      </c>
      <c r="T145" s="129"/>
      <c r="U145">
        <v>0</v>
      </c>
      <c r="V145">
        <v>0</v>
      </c>
      <c r="W145">
        <v>0</v>
      </c>
      <c r="X145" s="40">
        <v>0</v>
      </c>
      <c r="Y145" s="116">
        <f t="shared" ref="Y145:Y163" si="133">MAX(U145:X145)</f>
        <v>0</v>
      </c>
      <c r="Z145">
        <v>0</v>
      </c>
      <c r="AA145">
        <v>0</v>
      </c>
      <c r="AB145" s="4">
        <f t="shared" ref="AB145:AB163" si="134">Z145-Y145</f>
        <v>0</v>
      </c>
      <c r="AC145" s="40">
        <f t="shared" ref="AC145:AC163" si="135">AA145-Y145</f>
        <v>0</v>
      </c>
      <c r="AD145" s="78">
        <f t="shared" ref="AD145:AD163" si="136">N145-Y145</f>
        <v>0</v>
      </c>
      <c r="AE145" s="40">
        <f t="shared" ref="AE145:AE163" si="137">M145-Y145</f>
        <v>0</v>
      </c>
    </row>
    <row r="146" spans="1:31" x14ac:dyDescent="0.3">
      <c r="A146" s="5">
        <v>120</v>
      </c>
      <c r="B146" s="5">
        <v>24</v>
      </c>
      <c r="C146" s="12">
        <f>'n=120,2h'!A146/'n=120,2h'!B146</f>
        <v>5</v>
      </c>
      <c r="D146" s="78" t="s">
        <v>258</v>
      </c>
      <c r="E146" s="56">
        <v>0</v>
      </c>
      <c r="F146" s="39">
        <v>552.74</v>
      </c>
      <c r="G146" s="78">
        <v>0</v>
      </c>
      <c r="H146" s="40">
        <v>21.06</v>
      </c>
      <c r="I146" s="83">
        <f t="shared" si="128"/>
        <v>0</v>
      </c>
      <c r="J146">
        <v>0</v>
      </c>
      <c r="K146">
        <v>0</v>
      </c>
      <c r="L146" s="40">
        <v>0</v>
      </c>
      <c r="M146">
        <v>0</v>
      </c>
      <c r="N146">
        <v>0</v>
      </c>
      <c r="O146">
        <v>0</v>
      </c>
      <c r="P146" s="81">
        <f t="shared" si="129"/>
        <v>0</v>
      </c>
      <c r="Q146" s="56">
        <f t="shared" si="130"/>
        <v>0</v>
      </c>
      <c r="R146" s="4">
        <f t="shared" si="131"/>
        <v>0</v>
      </c>
      <c r="S146" s="40">
        <f t="shared" si="132"/>
        <v>0</v>
      </c>
      <c r="T146" s="129"/>
      <c r="U146">
        <v>0</v>
      </c>
      <c r="V146">
        <v>0</v>
      </c>
      <c r="W146">
        <v>0</v>
      </c>
      <c r="X146" s="40">
        <v>0</v>
      </c>
      <c r="Y146" s="116">
        <f t="shared" si="133"/>
        <v>0</v>
      </c>
      <c r="Z146">
        <v>0</v>
      </c>
      <c r="AA146">
        <v>0</v>
      </c>
      <c r="AB146" s="4">
        <f t="shared" si="134"/>
        <v>0</v>
      </c>
      <c r="AC146" s="40">
        <f t="shared" si="135"/>
        <v>0</v>
      </c>
      <c r="AD146" s="78">
        <f t="shared" si="136"/>
        <v>0</v>
      </c>
      <c r="AE146" s="40">
        <f t="shared" si="137"/>
        <v>0</v>
      </c>
    </row>
    <row r="147" spans="1:31" x14ac:dyDescent="0.3">
      <c r="A147" s="5">
        <v>120</v>
      </c>
      <c r="B147" s="5">
        <v>24</v>
      </c>
      <c r="C147" s="12">
        <f>'n=120,2h'!A147/'n=120,2h'!B147</f>
        <v>5</v>
      </c>
      <c r="D147" s="78" t="s">
        <v>259</v>
      </c>
      <c r="E147" s="56">
        <v>0</v>
      </c>
      <c r="F147" s="39">
        <v>198.03</v>
      </c>
      <c r="G147" s="78">
        <v>0</v>
      </c>
      <c r="H147" s="40">
        <v>40.369999999999997</v>
      </c>
      <c r="I147" s="83">
        <f t="shared" si="128"/>
        <v>0</v>
      </c>
      <c r="J147">
        <v>0</v>
      </c>
      <c r="K147">
        <v>0</v>
      </c>
      <c r="L147" s="40">
        <v>0</v>
      </c>
      <c r="M147">
        <v>0</v>
      </c>
      <c r="N147">
        <v>0</v>
      </c>
      <c r="O147">
        <v>0</v>
      </c>
      <c r="P147" s="81">
        <f t="shared" si="129"/>
        <v>0</v>
      </c>
      <c r="Q147" s="56">
        <f t="shared" si="130"/>
        <v>0</v>
      </c>
      <c r="R147" s="4">
        <f t="shared" si="131"/>
        <v>0</v>
      </c>
      <c r="S147" s="40">
        <f t="shared" si="132"/>
        <v>0</v>
      </c>
      <c r="T147" s="129"/>
      <c r="U147">
        <v>0</v>
      </c>
      <c r="V147">
        <v>0</v>
      </c>
      <c r="W147">
        <v>0</v>
      </c>
      <c r="X147" s="40">
        <v>0</v>
      </c>
      <c r="Y147" s="116">
        <f t="shared" si="133"/>
        <v>0</v>
      </c>
      <c r="Z147">
        <v>0</v>
      </c>
      <c r="AA147">
        <v>0</v>
      </c>
      <c r="AB147" s="4">
        <f t="shared" si="134"/>
        <v>0</v>
      </c>
      <c r="AC147" s="40">
        <f t="shared" si="135"/>
        <v>0</v>
      </c>
      <c r="AD147" s="78">
        <f t="shared" si="136"/>
        <v>0</v>
      </c>
      <c r="AE147" s="40">
        <f t="shared" si="137"/>
        <v>0</v>
      </c>
    </row>
    <row r="148" spans="1:31" x14ac:dyDescent="0.3">
      <c r="A148" s="5">
        <v>120</v>
      </c>
      <c r="B148" s="5">
        <v>24</v>
      </c>
      <c r="C148" s="12">
        <f>'n=120,2h'!A148/'n=120,2h'!B148</f>
        <v>5</v>
      </c>
      <c r="D148" s="78" t="s">
        <v>260</v>
      </c>
      <c r="E148" s="56">
        <v>0</v>
      </c>
      <c r="F148" s="39">
        <v>201.09</v>
      </c>
      <c r="G148" s="78">
        <v>0</v>
      </c>
      <c r="H148" s="40">
        <v>34.17</v>
      </c>
      <c r="I148" s="83">
        <f t="shared" si="128"/>
        <v>0</v>
      </c>
      <c r="J148">
        <v>0</v>
      </c>
      <c r="K148">
        <v>0</v>
      </c>
      <c r="L148" s="40">
        <v>0</v>
      </c>
      <c r="M148">
        <v>0</v>
      </c>
      <c r="N148">
        <v>0</v>
      </c>
      <c r="O148">
        <v>0</v>
      </c>
      <c r="P148" s="81">
        <f t="shared" si="129"/>
        <v>0</v>
      </c>
      <c r="Q148" s="56">
        <f t="shared" si="130"/>
        <v>0</v>
      </c>
      <c r="R148" s="4">
        <f t="shared" si="131"/>
        <v>0</v>
      </c>
      <c r="S148" s="40">
        <f t="shared" si="132"/>
        <v>0</v>
      </c>
      <c r="T148" s="129"/>
      <c r="U148">
        <v>0</v>
      </c>
      <c r="V148">
        <v>0</v>
      </c>
      <c r="W148">
        <v>0</v>
      </c>
      <c r="X148" s="40">
        <v>0</v>
      </c>
      <c r="Y148" s="116">
        <f t="shared" si="133"/>
        <v>0</v>
      </c>
      <c r="Z148">
        <v>0</v>
      </c>
      <c r="AA148">
        <v>0</v>
      </c>
      <c r="AB148" s="4">
        <f t="shared" si="134"/>
        <v>0</v>
      </c>
      <c r="AC148" s="40">
        <f t="shared" si="135"/>
        <v>0</v>
      </c>
      <c r="AD148" s="78">
        <f t="shared" si="136"/>
        <v>0</v>
      </c>
      <c r="AE148" s="40">
        <f t="shared" si="137"/>
        <v>0</v>
      </c>
    </row>
    <row r="149" spans="1:31" x14ac:dyDescent="0.3">
      <c r="A149" s="5">
        <v>120</v>
      </c>
      <c r="B149" s="5">
        <v>24</v>
      </c>
      <c r="C149" s="12">
        <f>'n=120,2h'!A149/'n=120,2h'!B149</f>
        <v>5</v>
      </c>
      <c r="D149" s="78" t="s">
        <v>261</v>
      </c>
      <c r="E149" s="56">
        <v>1</v>
      </c>
      <c r="F149" s="70">
        <v>1800</v>
      </c>
      <c r="G149" s="78">
        <v>1</v>
      </c>
      <c r="H149" s="40">
        <v>246.36</v>
      </c>
      <c r="I149" s="83">
        <f t="shared" si="128"/>
        <v>0</v>
      </c>
      <c r="J149">
        <v>5</v>
      </c>
      <c r="K149">
        <v>5</v>
      </c>
      <c r="L149" s="40">
        <v>5</v>
      </c>
      <c r="M149">
        <v>1</v>
      </c>
      <c r="N149">
        <v>1</v>
      </c>
      <c r="O149">
        <v>1</v>
      </c>
      <c r="P149" s="81">
        <f t="shared" si="129"/>
        <v>4</v>
      </c>
      <c r="Q149" s="56">
        <f t="shared" si="130"/>
        <v>4</v>
      </c>
      <c r="R149" s="4">
        <f t="shared" si="131"/>
        <v>0</v>
      </c>
      <c r="S149" s="40">
        <f t="shared" si="132"/>
        <v>0</v>
      </c>
      <c r="T149" s="129"/>
      <c r="U149">
        <v>0</v>
      </c>
      <c r="V149">
        <v>0</v>
      </c>
      <c r="W149">
        <v>0</v>
      </c>
      <c r="X149" s="40">
        <v>1</v>
      </c>
      <c r="Y149" s="116">
        <f t="shared" si="133"/>
        <v>1</v>
      </c>
      <c r="Z149">
        <v>1</v>
      </c>
      <c r="AA149">
        <v>1</v>
      </c>
      <c r="AB149" s="4">
        <f t="shared" si="134"/>
        <v>0</v>
      </c>
      <c r="AC149" s="40">
        <f t="shared" si="135"/>
        <v>0</v>
      </c>
      <c r="AD149" s="78">
        <f t="shared" si="136"/>
        <v>0</v>
      </c>
      <c r="AE149" s="40">
        <f t="shared" si="137"/>
        <v>0</v>
      </c>
    </row>
    <row r="150" spans="1:31" x14ac:dyDescent="0.3">
      <c r="A150" s="5">
        <v>120</v>
      </c>
      <c r="B150" s="5">
        <v>24</v>
      </c>
      <c r="C150" s="12">
        <f>'n=120,2h'!A150/'n=120,2h'!B150</f>
        <v>5</v>
      </c>
      <c r="D150" s="78" t="s">
        <v>262</v>
      </c>
      <c r="E150" s="56">
        <v>1</v>
      </c>
      <c r="F150" s="70">
        <v>1800</v>
      </c>
      <c r="G150" s="78">
        <v>2</v>
      </c>
      <c r="H150" s="70">
        <v>1800</v>
      </c>
      <c r="I150" s="83">
        <f t="shared" si="128"/>
        <v>1</v>
      </c>
      <c r="J150">
        <v>3</v>
      </c>
      <c r="K150">
        <v>3</v>
      </c>
      <c r="L150" s="40">
        <v>3</v>
      </c>
      <c r="M150">
        <v>4</v>
      </c>
      <c r="N150">
        <v>3</v>
      </c>
      <c r="O150">
        <v>4</v>
      </c>
      <c r="P150" s="81">
        <f t="shared" si="129"/>
        <v>2</v>
      </c>
      <c r="Q150" s="56">
        <f t="shared" si="130"/>
        <v>2</v>
      </c>
      <c r="R150" s="4">
        <f t="shared" si="131"/>
        <v>1</v>
      </c>
      <c r="S150" s="40">
        <f t="shared" si="132"/>
        <v>2</v>
      </c>
      <c r="T150" s="129"/>
      <c r="U150">
        <v>0</v>
      </c>
      <c r="V150">
        <v>0</v>
      </c>
      <c r="W150">
        <v>0</v>
      </c>
      <c r="X150" s="104">
        <v>2</v>
      </c>
      <c r="Y150" s="116">
        <f t="shared" si="133"/>
        <v>2</v>
      </c>
      <c r="Z150">
        <v>2</v>
      </c>
      <c r="AA150">
        <v>2</v>
      </c>
      <c r="AB150" s="4">
        <f t="shared" si="134"/>
        <v>0</v>
      </c>
      <c r="AC150" s="40">
        <f t="shared" si="135"/>
        <v>0</v>
      </c>
      <c r="AD150" s="78">
        <f t="shared" si="136"/>
        <v>1</v>
      </c>
      <c r="AE150" s="40">
        <f t="shared" si="137"/>
        <v>2</v>
      </c>
    </row>
    <row r="151" spans="1:31" x14ac:dyDescent="0.3">
      <c r="A151" s="5">
        <v>120</v>
      </c>
      <c r="B151" s="5">
        <v>24</v>
      </c>
      <c r="C151" s="12">
        <f>'n=120,2h'!A151/'n=120,2h'!B151</f>
        <v>5</v>
      </c>
      <c r="D151" s="78" t="s">
        <v>263</v>
      </c>
      <c r="E151" s="56">
        <v>1</v>
      </c>
      <c r="F151" s="70">
        <v>1800</v>
      </c>
      <c r="G151" s="78">
        <v>0</v>
      </c>
      <c r="H151" s="40">
        <v>42.49</v>
      </c>
      <c r="I151" s="83">
        <f t="shared" si="128"/>
        <v>-1</v>
      </c>
      <c r="J151">
        <v>5</v>
      </c>
      <c r="K151">
        <v>5</v>
      </c>
      <c r="L151" s="40">
        <v>5</v>
      </c>
      <c r="M151">
        <v>0</v>
      </c>
      <c r="N151">
        <v>0</v>
      </c>
      <c r="O151">
        <v>0</v>
      </c>
      <c r="P151" s="81">
        <f t="shared" si="129"/>
        <v>4</v>
      </c>
      <c r="Q151" s="56">
        <f t="shared" si="130"/>
        <v>4</v>
      </c>
      <c r="R151" s="4">
        <f t="shared" si="131"/>
        <v>0</v>
      </c>
      <c r="S151" s="40">
        <f t="shared" si="132"/>
        <v>0</v>
      </c>
      <c r="T151" s="129"/>
      <c r="U151">
        <v>0</v>
      </c>
      <c r="V151">
        <v>0</v>
      </c>
      <c r="W151">
        <v>0</v>
      </c>
      <c r="X151" s="40">
        <v>0</v>
      </c>
      <c r="Y151" s="116">
        <f t="shared" si="133"/>
        <v>0</v>
      </c>
      <c r="Z151">
        <v>0</v>
      </c>
      <c r="AA151">
        <v>0</v>
      </c>
      <c r="AB151" s="4">
        <f t="shared" si="134"/>
        <v>0</v>
      </c>
      <c r="AC151" s="40">
        <f t="shared" si="135"/>
        <v>0</v>
      </c>
      <c r="AD151" s="78">
        <f t="shared" si="136"/>
        <v>0</v>
      </c>
      <c r="AE151" s="40">
        <f t="shared" si="137"/>
        <v>0</v>
      </c>
    </row>
    <row r="152" spans="1:31" x14ac:dyDescent="0.3">
      <c r="A152" s="5">
        <v>120</v>
      </c>
      <c r="B152" s="5">
        <v>24</v>
      </c>
      <c r="C152" s="12">
        <f>'n=120,2h'!A152/'n=120,2h'!B152</f>
        <v>5</v>
      </c>
      <c r="D152" s="78" t="s">
        <v>264</v>
      </c>
      <c r="E152" s="56">
        <v>0</v>
      </c>
      <c r="F152" s="39">
        <v>50.19</v>
      </c>
      <c r="G152" s="78">
        <v>0</v>
      </c>
      <c r="H152" s="40">
        <v>17.89</v>
      </c>
      <c r="I152" s="83">
        <f t="shared" si="128"/>
        <v>0</v>
      </c>
      <c r="J152">
        <v>0</v>
      </c>
      <c r="K152">
        <v>0</v>
      </c>
      <c r="L152" s="40">
        <v>0</v>
      </c>
      <c r="M152">
        <v>0</v>
      </c>
      <c r="N152">
        <v>0</v>
      </c>
      <c r="O152">
        <v>0</v>
      </c>
      <c r="P152" s="81">
        <f t="shared" si="129"/>
        <v>0</v>
      </c>
      <c r="Q152" s="56">
        <f t="shared" si="130"/>
        <v>0</v>
      </c>
      <c r="R152" s="4">
        <f t="shared" si="131"/>
        <v>0</v>
      </c>
      <c r="S152" s="40">
        <f t="shared" si="132"/>
        <v>0</v>
      </c>
      <c r="T152" s="129"/>
      <c r="U152">
        <v>0</v>
      </c>
      <c r="V152">
        <v>0</v>
      </c>
      <c r="W152">
        <v>0</v>
      </c>
      <c r="X152" s="40">
        <v>0</v>
      </c>
      <c r="Y152" s="116">
        <f t="shared" si="133"/>
        <v>0</v>
      </c>
      <c r="Z152">
        <v>0</v>
      </c>
      <c r="AA152">
        <v>0</v>
      </c>
      <c r="AB152" s="4">
        <f t="shared" si="134"/>
        <v>0</v>
      </c>
      <c r="AC152" s="40">
        <f t="shared" si="135"/>
        <v>0</v>
      </c>
      <c r="AD152" s="78">
        <f t="shared" si="136"/>
        <v>0</v>
      </c>
      <c r="AE152" s="40">
        <f t="shared" si="137"/>
        <v>0</v>
      </c>
    </row>
    <row r="153" spans="1:31" x14ac:dyDescent="0.3">
      <c r="A153" s="5">
        <v>120</v>
      </c>
      <c r="B153" s="5">
        <v>24</v>
      </c>
      <c r="C153" s="12">
        <f>'n=120,2h'!A153/'n=120,2h'!B153</f>
        <v>5</v>
      </c>
      <c r="D153" s="78" t="s">
        <v>265</v>
      </c>
      <c r="E153" s="56">
        <v>0</v>
      </c>
      <c r="F153" s="39">
        <v>203.8</v>
      </c>
      <c r="G153" s="78">
        <v>0</v>
      </c>
      <c r="H153" s="39">
        <v>18.100000000000001</v>
      </c>
      <c r="I153" s="83">
        <f t="shared" si="128"/>
        <v>0</v>
      </c>
      <c r="J153">
        <v>0</v>
      </c>
      <c r="K153">
        <v>0</v>
      </c>
      <c r="L153" s="40">
        <v>0</v>
      </c>
      <c r="M153">
        <v>0</v>
      </c>
      <c r="N153">
        <v>0</v>
      </c>
      <c r="O153">
        <v>0</v>
      </c>
      <c r="P153" s="81">
        <f t="shared" si="129"/>
        <v>0</v>
      </c>
      <c r="Q153" s="56">
        <f t="shared" si="130"/>
        <v>0</v>
      </c>
      <c r="R153" s="4">
        <f t="shared" si="131"/>
        <v>0</v>
      </c>
      <c r="S153" s="40">
        <f t="shared" si="132"/>
        <v>0</v>
      </c>
      <c r="T153" s="129"/>
      <c r="U153">
        <v>0</v>
      </c>
      <c r="V153">
        <v>0</v>
      </c>
      <c r="W153">
        <v>0</v>
      </c>
      <c r="X153" s="40">
        <v>0</v>
      </c>
      <c r="Y153" s="116">
        <f t="shared" si="133"/>
        <v>0</v>
      </c>
      <c r="Z153">
        <v>0</v>
      </c>
      <c r="AA153">
        <v>0</v>
      </c>
      <c r="AB153" s="4">
        <f t="shared" si="134"/>
        <v>0</v>
      </c>
      <c r="AC153" s="40">
        <f t="shared" si="135"/>
        <v>0</v>
      </c>
      <c r="AD153" s="78">
        <f t="shared" si="136"/>
        <v>0</v>
      </c>
      <c r="AE153" s="40">
        <f t="shared" si="137"/>
        <v>0</v>
      </c>
    </row>
    <row r="154" spans="1:31" x14ac:dyDescent="0.3">
      <c r="A154" s="5">
        <v>120</v>
      </c>
      <c r="B154" s="5">
        <v>24</v>
      </c>
      <c r="C154" s="12">
        <f>'n=120,2h'!A154/'n=120,2h'!B154</f>
        <v>5</v>
      </c>
      <c r="D154" s="78" t="s">
        <v>266</v>
      </c>
      <c r="E154" s="56">
        <v>1</v>
      </c>
      <c r="F154" s="70">
        <v>1800</v>
      </c>
      <c r="G154" s="78">
        <v>2</v>
      </c>
      <c r="H154" s="40">
        <v>40.76</v>
      </c>
      <c r="I154" s="83">
        <f t="shared" si="128"/>
        <v>1</v>
      </c>
      <c r="J154">
        <v>5</v>
      </c>
      <c r="K154">
        <v>5</v>
      </c>
      <c r="L154" s="40">
        <v>5</v>
      </c>
      <c r="M154">
        <v>2</v>
      </c>
      <c r="N154">
        <v>2</v>
      </c>
      <c r="O154">
        <v>2</v>
      </c>
      <c r="P154" s="81">
        <f t="shared" si="129"/>
        <v>4</v>
      </c>
      <c r="Q154" s="56">
        <f t="shared" si="130"/>
        <v>4</v>
      </c>
      <c r="R154" s="4">
        <f t="shared" si="131"/>
        <v>0</v>
      </c>
      <c r="S154" s="40">
        <f t="shared" si="132"/>
        <v>0</v>
      </c>
      <c r="T154" s="129"/>
      <c r="U154">
        <v>0</v>
      </c>
      <c r="V154">
        <v>0</v>
      </c>
      <c r="W154">
        <v>0</v>
      </c>
      <c r="X154" s="40">
        <v>2</v>
      </c>
      <c r="Y154" s="116">
        <f t="shared" si="133"/>
        <v>2</v>
      </c>
      <c r="Z154">
        <v>2</v>
      </c>
      <c r="AA154">
        <v>2</v>
      </c>
      <c r="AB154" s="4">
        <f t="shared" si="134"/>
        <v>0</v>
      </c>
      <c r="AC154" s="40">
        <f t="shared" si="135"/>
        <v>0</v>
      </c>
      <c r="AD154" s="78">
        <f t="shared" si="136"/>
        <v>0</v>
      </c>
      <c r="AE154" s="40">
        <f t="shared" si="137"/>
        <v>0</v>
      </c>
    </row>
    <row r="155" spans="1:31" x14ac:dyDescent="0.3">
      <c r="A155" s="5">
        <v>120</v>
      </c>
      <c r="B155" s="5">
        <v>24</v>
      </c>
      <c r="C155" s="12">
        <f>'n=120,2h'!A155/'n=120,2h'!B155</f>
        <v>5</v>
      </c>
      <c r="D155" s="78" t="s">
        <v>267</v>
      </c>
      <c r="E155" s="56">
        <v>1</v>
      </c>
      <c r="F155" s="70">
        <v>1800</v>
      </c>
      <c r="G155" s="78">
        <v>2</v>
      </c>
      <c r="H155" s="70">
        <v>1800</v>
      </c>
      <c r="I155" s="83">
        <f t="shared" si="128"/>
        <v>1</v>
      </c>
      <c r="J155">
        <v>5</v>
      </c>
      <c r="K155">
        <v>5</v>
      </c>
      <c r="L155" s="40">
        <v>5</v>
      </c>
      <c r="M155">
        <v>2</v>
      </c>
      <c r="N155">
        <v>2</v>
      </c>
      <c r="O155">
        <v>2</v>
      </c>
      <c r="P155" s="81">
        <f t="shared" si="129"/>
        <v>4</v>
      </c>
      <c r="Q155" s="56">
        <f t="shared" si="130"/>
        <v>4</v>
      </c>
      <c r="R155" s="4">
        <f t="shared" si="131"/>
        <v>0</v>
      </c>
      <c r="S155" s="40">
        <f t="shared" si="132"/>
        <v>0</v>
      </c>
      <c r="T155" s="129"/>
      <c r="U155">
        <v>0</v>
      </c>
      <c r="V155">
        <v>0</v>
      </c>
      <c r="W155">
        <v>0</v>
      </c>
      <c r="X155" s="40">
        <v>2</v>
      </c>
      <c r="Y155" s="116">
        <f t="shared" si="133"/>
        <v>2</v>
      </c>
      <c r="Z155">
        <v>2</v>
      </c>
      <c r="AA155">
        <v>2</v>
      </c>
      <c r="AB155" s="4">
        <f t="shared" si="134"/>
        <v>0</v>
      </c>
      <c r="AC155" s="40">
        <f t="shared" si="135"/>
        <v>0</v>
      </c>
      <c r="AD155" s="78">
        <f t="shared" si="136"/>
        <v>0</v>
      </c>
      <c r="AE155" s="40">
        <f t="shared" si="137"/>
        <v>0</v>
      </c>
    </row>
    <row r="156" spans="1:31" x14ac:dyDescent="0.3">
      <c r="A156" s="5">
        <v>120</v>
      </c>
      <c r="B156" s="5">
        <v>24</v>
      </c>
      <c r="C156" s="12">
        <f>'n=120,2h'!A156/'n=120,2h'!B156</f>
        <v>5</v>
      </c>
      <c r="D156" s="78" t="s">
        <v>268</v>
      </c>
      <c r="E156" s="56">
        <v>1</v>
      </c>
      <c r="F156" s="70">
        <v>1800</v>
      </c>
      <c r="G156" s="78">
        <v>1</v>
      </c>
      <c r="H156" s="40">
        <v>1130.44</v>
      </c>
      <c r="I156" s="83">
        <f t="shared" si="128"/>
        <v>0</v>
      </c>
      <c r="J156">
        <v>3</v>
      </c>
      <c r="K156">
        <v>3</v>
      </c>
      <c r="L156" s="40">
        <v>3</v>
      </c>
      <c r="M156">
        <v>1</v>
      </c>
      <c r="N156">
        <v>1</v>
      </c>
      <c r="O156">
        <v>1</v>
      </c>
      <c r="P156" s="81">
        <f t="shared" si="129"/>
        <v>2</v>
      </c>
      <c r="Q156" s="56">
        <f t="shared" si="130"/>
        <v>2</v>
      </c>
      <c r="R156" s="4">
        <f t="shared" si="131"/>
        <v>0</v>
      </c>
      <c r="S156" s="40">
        <f t="shared" si="132"/>
        <v>0</v>
      </c>
      <c r="T156" s="129"/>
      <c r="U156">
        <v>0</v>
      </c>
      <c r="V156">
        <v>0</v>
      </c>
      <c r="W156">
        <v>0</v>
      </c>
      <c r="X156" s="40">
        <v>1</v>
      </c>
      <c r="Y156" s="116">
        <f t="shared" si="133"/>
        <v>1</v>
      </c>
      <c r="Z156">
        <v>1</v>
      </c>
      <c r="AA156">
        <v>1</v>
      </c>
      <c r="AB156" s="4">
        <f t="shared" si="134"/>
        <v>0</v>
      </c>
      <c r="AC156" s="40">
        <f t="shared" si="135"/>
        <v>0</v>
      </c>
      <c r="AD156" s="78">
        <f t="shared" si="136"/>
        <v>0</v>
      </c>
      <c r="AE156" s="40">
        <f t="shared" si="137"/>
        <v>0</v>
      </c>
    </row>
    <row r="157" spans="1:31" x14ac:dyDescent="0.3">
      <c r="A157" s="5">
        <v>120</v>
      </c>
      <c r="B157" s="5">
        <v>24</v>
      </c>
      <c r="C157" s="12">
        <f>'n=120,2h'!A157/'n=120,2h'!B157</f>
        <v>5</v>
      </c>
      <c r="D157" s="78" t="s">
        <v>269</v>
      </c>
      <c r="E157" s="56">
        <v>1</v>
      </c>
      <c r="F157" s="70">
        <v>1800</v>
      </c>
      <c r="G157" s="78">
        <v>1</v>
      </c>
      <c r="H157" s="40">
        <v>418.05</v>
      </c>
      <c r="I157" s="83">
        <f t="shared" si="128"/>
        <v>0</v>
      </c>
      <c r="J157">
        <v>5</v>
      </c>
      <c r="K157">
        <v>5</v>
      </c>
      <c r="L157" s="40">
        <v>5</v>
      </c>
      <c r="M157">
        <v>1</v>
      </c>
      <c r="N157">
        <v>1</v>
      </c>
      <c r="O157">
        <v>1</v>
      </c>
      <c r="P157" s="81">
        <f t="shared" si="129"/>
        <v>4</v>
      </c>
      <c r="Q157" s="56">
        <f t="shared" si="130"/>
        <v>4</v>
      </c>
      <c r="R157" s="4">
        <f t="shared" si="131"/>
        <v>0</v>
      </c>
      <c r="S157" s="40">
        <f t="shared" si="132"/>
        <v>0</v>
      </c>
      <c r="T157" s="129"/>
      <c r="U157">
        <v>0</v>
      </c>
      <c r="V157">
        <v>0</v>
      </c>
      <c r="W157">
        <v>0</v>
      </c>
      <c r="X157" s="40">
        <v>1</v>
      </c>
      <c r="Y157" s="116">
        <f t="shared" si="133"/>
        <v>1</v>
      </c>
      <c r="Z157">
        <v>1</v>
      </c>
      <c r="AA157">
        <v>1</v>
      </c>
      <c r="AB157" s="4">
        <f t="shared" si="134"/>
        <v>0</v>
      </c>
      <c r="AC157" s="40">
        <f t="shared" si="135"/>
        <v>0</v>
      </c>
      <c r="AD157" s="78">
        <f t="shared" si="136"/>
        <v>0</v>
      </c>
      <c r="AE157" s="40">
        <f t="shared" si="137"/>
        <v>0</v>
      </c>
    </row>
    <row r="158" spans="1:31" x14ac:dyDescent="0.3">
      <c r="A158" s="5">
        <v>120</v>
      </c>
      <c r="B158" s="5">
        <v>24</v>
      </c>
      <c r="C158" s="12">
        <f>'n=120,2h'!A158/'n=120,2h'!B158</f>
        <v>5</v>
      </c>
      <c r="D158" s="78" t="s">
        <v>270</v>
      </c>
      <c r="E158" s="56">
        <v>0</v>
      </c>
      <c r="F158" s="39">
        <v>107.68</v>
      </c>
      <c r="G158" s="78">
        <v>0</v>
      </c>
      <c r="H158" s="40">
        <v>39.58</v>
      </c>
      <c r="I158" s="83">
        <f t="shared" si="128"/>
        <v>0</v>
      </c>
      <c r="J158">
        <v>0</v>
      </c>
      <c r="K158">
        <v>0</v>
      </c>
      <c r="L158" s="40">
        <v>0</v>
      </c>
      <c r="M158">
        <v>0</v>
      </c>
      <c r="N158">
        <v>0</v>
      </c>
      <c r="O158">
        <v>0</v>
      </c>
      <c r="P158" s="81">
        <f t="shared" si="129"/>
        <v>0</v>
      </c>
      <c r="Q158" s="56">
        <f t="shared" si="130"/>
        <v>0</v>
      </c>
      <c r="R158" s="4">
        <f t="shared" si="131"/>
        <v>0</v>
      </c>
      <c r="S158" s="40">
        <f t="shared" si="132"/>
        <v>0</v>
      </c>
      <c r="T158" s="129"/>
      <c r="U158">
        <v>0</v>
      </c>
      <c r="V158">
        <v>0</v>
      </c>
      <c r="W158">
        <v>0</v>
      </c>
      <c r="X158" s="40">
        <v>0</v>
      </c>
      <c r="Y158" s="116">
        <f t="shared" si="133"/>
        <v>0</v>
      </c>
      <c r="Z158">
        <v>0</v>
      </c>
      <c r="AA158">
        <v>0</v>
      </c>
      <c r="AB158" s="4">
        <f t="shared" si="134"/>
        <v>0</v>
      </c>
      <c r="AC158" s="40">
        <f t="shared" si="135"/>
        <v>0</v>
      </c>
      <c r="AD158" s="78">
        <f t="shared" si="136"/>
        <v>0</v>
      </c>
      <c r="AE158" s="40">
        <f t="shared" si="137"/>
        <v>0</v>
      </c>
    </row>
    <row r="159" spans="1:31" x14ac:dyDescent="0.3">
      <c r="A159" s="5">
        <v>120</v>
      </c>
      <c r="B159" s="5">
        <v>24</v>
      </c>
      <c r="C159" s="12">
        <f>'n=120,2h'!A159/'n=120,2h'!B159</f>
        <v>5</v>
      </c>
      <c r="D159" s="78" t="s">
        <v>271</v>
      </c>
      <c r="E159" s="56">
        <v>0</v>
      </c>
      <c r="F159" s="39">
        <v>937.87</v>
      </c>
      <c r="G159" s="78">
        <v>0</v>
      </c>
      <c r="H159" s="39">
        <v>30</v>
      </c>
      <c r="I159" s="83">
        <f t="shared" si="128"/>
        <v>0</v>
      </c>
      <c r="J159">
        <v>0</v>
      </c>
      <c r="K159">
        <v>0</v>
      </c>
      <c r="L159" s="40">
        <v>0</v>
      </c>
      <c r="M159">
        <v>0</v>
      </c>
      <c r="N159">
        <v>0</v>
      </c>
      <c r="O159">
        <v>0</v>
      </c>
      <c r="P159" s="81">
        <f t="shared" si="129"/>
        <v>0</v>
      </c>
      <c r="Q159" s="56">
        <f t="shared" si="130"/>
        <v>0</v>
      </c>
      <c r="R159" s="4">
        <f t="shared" si="131"/>
        <v>0</v>
      </c>
      <c r="S159" s="40">
        <f t="shared" si="132"/>
        <v>0</v>
      </c>
      <c r="T159" s="129"/>
      <c r="U159">
        <v>0</v>
      </c>
      <c r="V159">
        <v>0</v>
      </c>
      <c r="W159">
        <v>0</v>
      </c>
      <c r="X159" s="40">
        <v>0</v>
      </c>
      <c r="Y159" s="116">
        <f t="shared" si="133"/>
        <v>0</v>
      </c>
      <c r="Z159">
        <v>0</v>
      </c>
      <c r="AA159">
        <v>0</v>
      </c>
      <c r="AB159" s="4">
        <f t="shared" si="134"/>
        <v>0</v>
      </c>
      <c r="AC159" s="40">
        <f t="shared" si="135"/>
        <v>0</v>
      </c>
      <c r="AD159" s="78">
        <f t="shared" si="136"/>
        <v>0</v>
      </c>
      <c r="AE159" s="40">
        <f t="shared" si="137"/>
        <v>0</v>
      </c>
    </row>
    <row r="160" spans="1:31" x14ac:dyDescent="0.3">
      <c r="A160" s="5">
        <v>120</v>
      </c>
      <c r="B160" s="5">
        <v>24</v>
      </c>
      <c r="C160" s="12">
        <f>'n=120,2h'!A160/'n=120,2h'!B160</f>
        <v>5</v>
      </c>
      <c r="D160" s="78" t="s">
        <v>272</v>
      </c>
      <c r="E160" s="56">
        <v>1</v>
      </c>
      <c r="F160" s="70">
        <v>1800</v>
      </c>
      <c r="G160" s="78">
        <v>1</v>
      </c>
      <c r="H160" s="70">
        <v>1800</v>
      </c>
      <c r="I160" s="83">
        <f t="shared" si="128"/>
        <v>0</v>
      </c>
      <c r="J160">
        <v>5</v>
      </c>
      <c r="K160">
        <v>5</v>
      </c>
      <c r="L160" s="40">
        <v>5</v>
      </c>
      <c r="M160">
        <v>1</v>
      </c>
      <c r="N160">
        <v>1</v>
      </c>
      <c r="O160">
        <v>1</v>
      </c>
      <c r="P160" s="81">
        <f t="shared" si="129"/>
        <v>4</v>
      </c>
      <c r="Q160" s="56">
        <f t="shared" si="130"/>
        <v>4</v>
      </c>
      <c r="R160" s="4">
        <f t="shared" si="131"/>
        <v>0</v>
      </c>
      <c r="S160" s="40">
        <f t="shared" si="132"/>
        <v>0</v>
      </c>
      <c r="T160" s="129"/>
      <c r="U160">
        <v>0</v>
      </c>
      <c r="V160">
        <v>0</v>
      </c>
      <c r="W160">
        <v>0</v>
      </c>
      <c r="X160" s="104">
        <v>1</v>
      </c>
      <c r="Y160" s="116">
        <f t="shared" si="133"/>
        <v>1</v>
      </c>
      <c r="Z160">
        <v>1</v>
      </c>
      <c r="AA160">
        <v>1</v>
      </c>
      <c r="AB160" s="4">
        <f t="shared" si="134"/>
        <v>0</v>
      </c>
      <c r="AC160" s="40">
        <f t="shared" si="135"/>
        <v>0</v>
      </c>
      <c r="AD160" s="78">
        <f t="shared" si="136"/>
        <v>0</v>
      </c>
      <c r="AE160" s="40">
        <f t="shared" si="137"/>
        <v>0</v>
      </c>
    </row>
    <row r="161" spans="1:31" x14ac:dyDescent="0.3">
      <c r="A161" s="5">
        <v>120</v>
      </c>
      <c r="B161" s="5">
        <v>24</v>
      </c>
      <c r="C161" s="12">
        <f>'n=120,2h'!A161/'n=120,2h'!B161</f>
        <v>5</v>
      </c>
      <c r="D161" s="78" t="s">
        <v>273</v>
      </c>
      <c r="E161" s="56">
        <v>1</v>
      </c>
      <c r="F161" s="70">
        <v>1800</v>
      </c>
      <c r="G161" s="78">
        <v>1</v>
      </c>
      <c r="H161" s="39">
        <v>321.5</v>
      </c>
      <c r="I161" s="83">
        <f t="shared" si="128"/>
        <v>0</v>
      </c>
      <c r="J161">
        <v>1</v>
      </c>
      <c r="K161">
        <v>1</v>
      </c>
      <c r="L161" s="40">
        <v>1</v>
      </c>
      <c r="M161">
        <v>1</v>
      </c>
      <c r="N161">
        <v>1</v>
      </c>
      <c r="O161">
        <v>1</v>
      </c>
      <c r="P161" s="81">
        <f t="shared" si="129"/>
        <v>0</v>
      </c>
      <c r="Q161" s="56">
        <f t="shared" si="130"/>
        <v>0</v>
      </c>
      <c r="R161" s="4">
        <f t="shared" si="131"/>
        <v>0</v>
      </c>
      <c r="S161" s="40">
        <f t="shared" si="132"/>
        <v>0</v>
      </c>
      <c r="T161" s="129"/>
      <c r="U161">
        <v>0</v>
      </c>
      <c r="V161">
        <v>0</v>
      </c>
      <c r="W161">
        <v>0</v>
      </c>
      <c r="X161" s="40">
        <v>1</v>
      </c>
      <c r="Y161" s="116">
        <f t="shared" si="133"/>
        <v>1</v>
      </c>
      <c r="Z161">
        <v>1</v>
      </c>
      <c r="AA161">
        <v>1</v>
      </c>
      <c r="AB161" s="4">
        <f t="shared" si="134"/>
        <v>0</v>
      </c>
      <c r="AC161" s="40">
        <f t="shared" si="135"/>
        <v>0</v>
      </c>
      <c r="AD161" s="78">
        <f t="shared" si="136"/>
        <v>0</v>
      </c>
      <c r="AE161" s="40">
        <f t="shared" si="137"/>
        <v>0</v>
      </c>
    </row>
    <row r="162" spans="1:31" x14ac:dyDescent="0.3">
      <c r="A162" s="5">
        <v>120</v>
      </c>
      <c r="B162" s="5">
        <v>24</v>
      </c>
      <c r="C162" s="12">
        <f>'n=120,2h'!A162/'n=120,2h'!B162</f>
        <v>5</v>
      </c>
      <c r="D162" s="78" t="s">
        <v>274</v>
      </c>
      <c r="E162" s="56">
        <v>1</v>
      </c>
      <c r="F162" s="70">
        <v>1800</v>
      </c>
      <c r="G162" s="78">
        <v>1</v>
      </c>
      <c r="H162" s="40">
        <v>130.94999999999999</v>
      </c>
      <c r="I162" s="83">
        <f t="shared" si="128"/>
        <v>0</v>
      </c>
      <c r="J162">
        <v>1</v>
      </c>
      <c r="K162">
        <v>1</v>
      </c>
      <c r="L162" s="40">
        <v>1</v>
      </c>
      <c r="M162">
        <v>1</v>
      </c>
      <c r="N162">
        <v>1</v>
      </c>
      <c r="O162">
        <v>1</v>
      </c>
      <c r="P162" s="81">
        <f t="shared" si="129"/>
        <v>0</v>
      </c>
      <c r="Q162" s="56">
        <f t="shared" si="130"/>
        <v>0</v>
      </c>
      <c r="R162" s="4">
        <f t="shared" si="131"/>
        <v>0</v>
      </c>
      <c r="S162" s="40">
        <f t="shared" si="132"/>
        <v>0</v>
      </c>
      <c r="T162" s="129"/>
      <c r="U162">
        <v>0</v>
      </c>
      <c r="V162">
        <v>0</v>
      </c>
      <c r="W162">
        <v>0</v>
      </c>
      <c r="X162" s="40">
        <v>1</v>
      </c>
      <c r="Y162" s="116">
        <f t="shared" si="133"/>
        <v>1</v>
      </c>
      <c r="Z162">
        <v>1</v>
      </c>
      <c r="AA162">
        <v>1</v>
      </c>
      <c r="AB162" s="4">
        <f t="shared" si="134"/>
        <v>0</v>
      </c>
      <c r="AC162" s="40">
        <f t="shared" si="135"/>
        <v>0</v>
      </c>
      <c r="AD162" s="78">
        <f t="shared" si="136"/>
        <v>0</v>
      </c>
      <c r="AE162" s="40">
        <f t="shared" si="137"/>
        <v>0</v>
      </c>
    </row>
    <row r="163" spans="1:31" x14ac:dyDescent="0.3">
      <c r="A163" s="25">
        <v>120</v>
      </c>
      <c r="B163" s="25">
        <v>24</v>
      </c>
      <c r="C163" s="24">
        <f>'n=120,2h'!A163/'n=120,2h'!B163</f>
        <v>5</v>
      </c>
      <c r="D163" s="72" t="s">
        <v>275</v>
      </c>
      <c r="E163" s="59">
        <v>0</v>
      </c>
      <c r="F163" s="92">
        <v>151.75</v>
      </c>
      <c r="G163" s="72">
        <v>0</v>
      </c>
      <c r="H163" s="73">
        <v>89.67</v>
      </c>
      <c r="I163" s="84">
        <f t="shared" si="128"/>
        <v>0</v>
      </c>
      <c r="J163" s="75">
        <v>0</v>
      </c>
      <c r="K163" s="72">
        <v>0</v>
      </c>
      <c r="L163" s="73">
        <v>0</v>
      </c>
      <c r="M163" s="72">
        <v>0</v>
      </c>
      <c r="N163" s="72">
        <v>0</v>
      </c>
      <c r="O163" s="73">
        <v>0</v>
      </c>
      <c r="P163" s="91">
        <f t="shared" si="129"/>
        <v>0</v>
      </c>
      <c r="Q163" s="59">
        <f t="shared" si="130"/>
        <v>0</v>
      </c>
      <c r="R163" s="75">
        <f t="shared" si="131"/>
        <v>0</v>
      </c>
      <c r="S163" s="73">
        <f t="shared" si="132"/>
        <v>0</v>
      </c>
      <c r="T163" s="129"/>
      <c r="U163" s="75">
        <v>0</v>
      </c>
      <c r="V163" s="72">
        <v>0</v>
      </c>
      <c r="W163" s="72">
        <v>0</v>
      </c>
      <c r="X163" s="73">
        <v>0</v>
      </c>
      <c r="Y163" s="117">
        <f t="shared" si="133"/>
        <v>0</v>
      </c>
      <c r="Z163" s="72">
        <v>0</v>
      </c>
      <c r="AA163" s="72">
        <v>0</v>
      </c>
      <c r="AB163" s="75">
        <f t="shared" si="134"/>
        <v>0</v>
      </c>
      <c r="AC163" s="73">
        <f t="shared" si="135"/>
        <v>0</v>
      </c>
      <c r="AD163" s="75">
        <f t="shared" si="136"/>
        <v>0</v>
      </c>
      <c r="AE163" s="73">
        <f t="shared" si="137"/>
        <v>0</v>
      </c>
    </row>
    <row r="164" spans="1:31" x14ac:dyDescent="0.3">
      <c r="A164" s="5"/>
      <c r="B164" s="5"/>
      <c r="C164" s="5"/>
      <c r="D164" s="126"/>
      <c r="E164" s="56">
        <f t="shared" ref="E164" si="138">SUM(E144:E163)</f>
        <v>13</v>
      </c>
      <c r="F164" s="19">
        <f t="shared" ref="F164" si="139">SUM(F144:F163)</f>
        <v>22407.010000000002</v>
      </c>
      <c r="G164" s="56">
        <f t="shared" ref="G164" si="140">SUM(G144:G163)</f>
        <v>16</v>
      </c>
      <c r="H164" s="19">
        <f t="shared" ref="H164" si="141">SUM(H144:H163)</f>
        <v>8788.2700000000023</v>
      </c>
      <c r="I164" s="60">
        <f t="shared" ref="I164" si="142">SUM(I144:I163)</f>
        <v>3</v>
      </c>
      <c r="J164" s="81">
        <f t="shared" ref="J164" si="143">SUM(J144:J163)</f>
        <v>53</v>
      </c>
      <c r="K164" s="56">
        <f t="shared" ref="K164" si="144">SUM(K144:K163)</f>
        <v>52</v>
      </c>
      <c r="L164" s="19">
        <f t="shared" ref="L164" si="145">SUM(L144:L163)</f>
        <v>52</v>
      </c>
      <c r="M164" s="81">
        <f t="shared" ref="M164" si="146">SUM(M144:M163)</f>
        <v>19</v>
      </c>
      <c r="N164" s="56">
        <f t="shared" ref="N164" si="147">SUM(N144:N163)</f>
        <v>18</v>
      </c>
      <c r="O164" s="19">
        <f t="shared" ref="O164" si="148">SUM(O144:O163)</f>
        <v>19</v>
      </c>
      <c r="P164" s="81">
        <f t="shared" ref="P164" si="149">SUM(P144:P163)</f>
        <v>39</v>
      </c>
      <c r="Q164" s="56">
        <f t="shared" ref="Q164" si="150">SUM(Q144:Q163)</f>
        <v>40</v>
      </c>
      <c r="R164" s="81">
        <f t="shared" ref="R164" si="151">SUM(R144:R163)</f>
        <v>2</v>
      </c>
      <c r="S164" s="19">
        <f t="shared" ref="S164" si="152">SUM(S144:S163)</f>
        <v>3</v>
      </c>
      <c r="T164" s="116"/>
      <c r="U164" s="106">
        <f>SUM(U144:U163)</f>
        <v>0</v>
      </c>
      <c r="V164" s="106">
        <f t="shared" ref="V164" si="153">SUM(V144:V163)</f>
        <v>0</v>
      </c>
      <c r="W164" s="106">
        <f t="shared" ref="W164" si="154">SUM(W144:W163)</f>
        <v>0</v>
      </c>
      <c r="X164" s="101">
        <f t="shared" ref="X164" si="155">SUM(X144:X163)</f>
        <v>16</v>
      </c>
      <c r="Y164" s="118">
        <f t="shared" ref="Y164" si="156">SUM(Y144:Y163)</f>
        <v>16</v>
      </c>
      <c r="Z164" s="106">
        <f t="shared" ref="Z164" si="157">SUM(Z144:Z163)</f>
        <v>16</v>
      </c>
      <c r="AA164" s="101">
        <f t="shared" ref="AA164:AE164" si="158">SUM(AA144:AA163)</f>
        <v>16</v>
      </c>
      <c r="AB164" s="106">
        <f t="shared" si="158"/>
        <v>0</v>
      </c>
      <c r="AC164" s="108">
        <f t="shared" si="158"/>
        <v>0</v>
      </c>
      <c r="AD164" s="106">
        <f t="shared" si="158"/>
        <v>2</v>
      </c>
      <c r="AE164" s="108">
        <f t="shared" si="158"/>
        <v>3</v>
      </c>
    </row>
    <row r="165" spans="1:31" x14ac:dyDescent="0.3">
      <c r="A165" s="6"/>
      <c r="B165" s="6"/>
      <c r="C165" s="6"/>
      <c r="D165" s="6"/>
      <c r="E165" s="32">
        <f t="shared" ref="E165" si="159">E164/20</f>
        <v>0.65</v>
      </c>
      <c r="F165" s="33">
        <f t="shared" ref="F165" si="160">F164/20</f>
        <v>1120.3505</v>
      </c>
      <c r="G165" s="32">
        <f t="shared" ref="G165" si="161">G164/20</f>
        <v>0.8</v>
      </c>
      <c r="H165" s="33">
        <f t="shared" ref="H165" si="162">H164/20</f>
        <v>439.41350000000011</v>
      </c>
      <c r="I165" s="74">
        <f t="shared" ref="I165" si="163">I164/20</f>
        <v>0.15</v>
      </c>
      <c r="J165" s="72">
        <f t="shared" ref="J165" si="164">J164/20</f>
        <v>2.65</v>
      </c>
      <c r="K165" s="97">
        <f t="shared" ref="K165" si="165">K164/20</f>
        <v>2.6</v>
      </c>
      <c r="L165" s="92">
        <f t="shared" ref="L165" si="166">L164/20</f>
        <v>2.6</v>
      </c>
      <c r="M165" s="72">
        <f t="shared" ref="M165" si="167">M164/20</f>
        <v>0.95</v>
      </c>
      <c r="N165" s="72">
        <f t="shared" ref="N165" si="168">N164/20</f>
        <v>0.9</v>
      </c>
      <c r="O165" s="73">
        <f t="shared" ref="O165" si="169">O164/20</f>
        <v>0.95</v>
      </c>
      <c r="P165" s="139">
        <f t="shared" ref="P165" si="170">P164/20</f>
        <v>1.95</v>
      </c>
      <c r="Q165" s="144">
        <f t="shared" ref="Q165" si="171">Q164/20</f>
        <v>2</v>
      </c>
      <c r="R165" s="142">
        <f t="shared" ref="R165" si="172">R164/20</f>
        <v>0.1</v>
      </c>
      <c r="S165" s="143">
        <f t="shared" ref="S165" si="173">S164/20</f>
        <v>0.15</v>
      </c>
      <c r="T165" s="116"/>
      <c r="U165" s="147">
        <f>U164/20</f>
        <v>0</v>
      </c>
      <c r="V165" s="146">
        <f t="shared" ref="V165" si="174">V164/20</f>
        <v>0</v>
      </c>
      <c r="W165" s="146">
        <f t="shared" ref="W165" si="175">W164/20</f>
        <v>0</v>
      </c>
      <c r="X165" s="152">
        <f t="shared" ref="X165" si="176">X164/20</f>
        <v>0.8</v>
      </c>
      <c r="Y165" s="156">
        <f t="shared" ref="Y165" si="177">Y164/20</f>
        <v>0.8</v>
      </c>
      <c r="Z165" s="107">
        <f t="shared" ref="Z165" si="178">Z164/20</f>
        <v>0.8</v>
      </c>
      <c r="AA165" s="105">
        <f t="shared" ref="AA165:AE165" si="179">AA164/20</f>
        <v>0.8</v>
      </c>
      <c r="AB165" s="150">
        <f t="shared" si="179"/>
        <v>0</v>
      </c>
      <c r="AC165" s="151">
        <f t="shared" si="179"/>
        <v>0</v>
      </c>
      <c r="AD165" s="160">
        <f t="shared" si="179"/>
        <v>0.1</v>
      </c>
      <c r="AE165" s="153">
        <f t="shared" si="179"/>
        <v>0.15</v>
      </c>
    </row>
    <row r="166" spans="1:31" x14ac:dyDescent="0.3">
      <c r="A166" s="37"/>
      <c r="B166" s="37"/>
      <c r="C166" s="37"/>
      <c r="D166" s="37"/>
      <c r="E166" s="36"/>
      <c r="F166" s="36"/>
      <c r="G166" s="36"/>
      <c r="H166" s="36"/>
      <c r="I166" s="37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</row>
    <row r="167" spans="1:31" x14ac:dyDescent="0.3">
      <c r="A167" s="5">
        <v>120</v>
      </c>
      <c r="B167" s="5">
        <v>30</v>
      </c>
      <c r="C167" s="12">
        <f>'n=120,2h'!A167/'n=120,2h'!B167</f>
        <v>4</v>
      </c>
      <c r="D167" s="78" t="s">
        <v>276</v>
      </c>
      <c r="E167" s="56">
        <v>2</v>
      </c>
      <c r="F167" s="70">
        <v>1800</v>
      </c>
      <c r="G167" s="78">
        <v>3</v>
      </c>
      <c r="H167" s="40">
        <v>227.74</v>
      </c>
      <c r="I167" s="15">
        <f t="shared" ref="I167:I186" si="180">G167-E167</f>
        <v>1</v>
      </c>
      <c r="J167">
        <v>8</v>
      </c>
      <c r="K167">
        <v>7</v>
      </c>
      <c r="L167" s="44">
        <v>7</v>
      </c>
      <c r="M167">
        <v>3</v>
      </c>
      <c r="N167">
        <v>3</v>
      </c>
      <c r="O167" s="44">
        <v>3</v>
      </c>
      <c r="P167" s="17">
        <f t="shared" ref="P167:P186" si="181">K167-E167</f>
        <v>5</v>
      </c>
      <c r="Q167" s="56">
        <f t="shared" ref="Q167:Q186" si="182">J167-E167</f>
        <v>6</v>
      </c>
      <c r="R167" s="82">
        <f t="shared" ref="R167:R186" si="183">N167-G167</f>
        <v>0</v>
      </c>
      <c r="S167" s="40">
        <f t="shared" ref="S167:S186" si="184">M167-G167</f>
        <v>0</v>
      </c>
      <c r="T167" s="129"/>
      <c r="U167">
        <v>0</v>
      </c>
      <c r="V167">
        <v>0</v>
      </c>
      <c r="W167">
        <v>0</v>
      </c>
      <c r="X167" s="40">
        <v>3</v>
      </c>
      <c r="Y167" s="116">
        <f>MAX(U167:X167)</f>
        <v>3</v>
      </c>
      <c r="Z167">
        <v>3</v>
      </c>
      <c r="AA167">
        <v>3</v>
      </c>
      <c r="AB167" s="4">
        <f>Z167-Y167</f>
        <v>0</v>
      </c>
      <c r="AC167" s="40">
        <f>AA167-Y167</f>
        <v>0</v>
      </c>
      <c r="AD167" s="78">
        <f>N167-Y167</f>
        <v>0</v>
      </c>
      <c r="AE167" s="40">
        <f>M167-Y167</f>
        <v>0</v>
      </c>
    </row>
    <row r="168" spans="1:31" x14ac:dyDescent="0.3">
      <c r="A168" s="5">
        <v>120</v>
      </c>
      <c r="B168" s="5">
        <v>30</v>
      </c>
      <c r="C168" s="12">
        <f>'n=120,2h'!A168/'n=120,2h'!B168</f>
        <v>4</v>
      </c>
      <c r="D168" s="78" t="s">
        <v>277</v>
      </c>
      <c r="E168" s="56">
        <v>0</v>
      </c>
      <c r="F168" s="39">
        <v>162.02000000000001</v>
      </c>
      <c r="G168" s="78">
        <v>0</v>
      </c>
      <c r="H168" s="40">
        <v>40.76</v>
      </c>
      <c r="I168" s="83">
        <f t="shared" si="180"/>
        <v>0</v>
      </c>
      <c r="J168">
        <v>0</v>
      </c>
      <c r="K168">
        <v>0</v>
      </c>
      <c r="L168" s="40">
        <v>0</v>
      </c>
      <c r="M168">
        <v>0</v>
      </c>
      <c r="N168">
        <v>0</v>
      </c>
      <c r="O168">
        <v>0</v>
      </c>
      <c r="P168" s="81">
        <f t="shared" si="181"/>
        <v>0</v>
      </c>
      <c r="Q168" s="56">
        <f t="shared" si="182"/>
        <v>0</v>
      </c>
      <c r="R168" s="4">
        <f t="shared" si="183"/>
        <v>0</v>
      </c>
      <c r="S168" s="40">
        <f t="shared" si="184"/>
        <v>0</v>
      </c>
      <c r="T168" s="129"/>
      <c r="U168">
        <v>0</v>
      </c>
      <c r="V168">
        <v>0</v>
      </c>
      <c r="W168">
        <v>0</v>
      </c>
      <c r="X168" s="40">
        <v>0</v>
      </c>
      <c r="Y168" s="116">
        <f t="shared" ref="Y168:Y186" si="185">MAX(U168:X168)</f>
        <v>0</v>
      </c>
      <c r="Z168">
        <v>0</v>
      </c>
      <c r="AA168">
        <v>0</v>
      </c>
      <c r="AB168" s="4">
        <f t="shared" ref="AB168:AB186" si="186">Z168-Y168</f>
        <v>0</v>
      </c>
      <c r="AC168" s="40">
        <f t="shared" ref="AC168:AC186" si="187">AA168-Y168</f>
        <v>0</v>
      </c>
      <c r="AD168" s="78">
        <f t="shared" ref="AD168:AD186" si="188">N168-Y168</f>
        <v>0</v>
      </c>
      <c r="AE168" s="40">
        <f t="shared" ref="AE168:AE186" si="189">M168-Y168</f>
        <v>0</v>
      </c>
    </row>
    <row r="169" spans="1:31" x14ac:dyDescent="0.3">
      <c r="A169" s="5">
        <v>120</v>
      </c>
      <c r="B169" s="5">
        <v>30</v>
      </c>
      <c r="C169" s="12">
        <f>'n=120,2h'!A169/'n=120,2h'!B169</f>
        <v>4</v>
      </c>
      <c r="D169" s="78" t="s">
        <v>278</v>
      </c>
      <c r="E169" s="56">
        <v>0</v>
      </c>
      <c r="F169" s="39">
        <v>108.6</v>
      </c>
      <c r="G169" s="78">
        <v>0</v>
      </c>
      <c r="H169" s="40">
        <v>9.99</v>
      </c>
      <c r="I169" s="83">
        <f t="shared" si="180"/>
        <v>0</v>
      </c>
      <c r="J169">
        <v>0</v>
      </c>
      <c r="K169">
        <v>0</v>
      </c>
      <c r="L169" s="40">
        <v>0</v>
      </c>
      <c r="M169">
        <v>0</v>
      </c>
      <c r="N169">
        <v>0</v>
      </c>
      <c r="O169">
        <v>0</v>
      </c>
      <c r="P169" s="81">
        <f t="shared" si="181"/>
        <v>0</v>
      </c>
      <c r="Q169" s="56">
        <f t="shared" si="182"/>
        <v>0</v>
      </c>
      <c r="R169" s="4">
        <f t="shared" si="183"/>
        <v>0</v>
      </c>
      <c r="S169" s="40">
        <f t="shared" si="184"/>
        <v>0</v>
      </c>
      <c r="T169" s="129"/>
      <c r="U169">
        <v>0</v>
      </c>
      <c r="V169">
        <v>0</v>
      </c>
      <c r="W169">
        <v>0</v>
      </c>
      <c r="X169" s="40">
        <v>0</v>
      </c>
      <c r="Y169" s="116">
        <f t="shared" si="185"/>
        <v>0</v>
      </c>
      <c r="Z169">
        <v>0</v>
      </c>
      <c r="AA169">
        <v>0</v>
      </c>
      <c r="AB169" s="4">
        <f t="shared" si="186"/>
        <v>0</v>
      </c>
      <c r="AC169" s="40">
        <f t="shared" si="187"/>
        <v>0</v>
      </c>
      <c r="AD169" s="78">
        <f t="shared" si="188"/>
        <v>0</v>
      </c>
      <c r="AE169" s="40">
        <f t="shared" si="189"/>
        <v>0</v>
      </c>
    </row>
    <row r="170" spans="1:31" x14ac:dyDescent="0.3">
      <c r="A170" s="5">
        <v>120</v>
      </c>
      <c r="B170" s="5">
        <v>30</v>
      </c>
      <c r="C170" s="12">
        <f>'n=120,2h'!A170/'n=120,2h'!B170</f>
        <v>4</v>
      </c>
      <c r="D170" s="78" t="s">
        <v>279</v>
      </c>
      <c r="E170" s="56">
        <v>0</v>
      </c>
      <c r="F170" s="39">
        <v>48.75</v>
      </c>
      <c r="G170" s="78">
        <v>0</v>
      </c>
      <c r="H170" s="40">
        <v>39.75</v>
      </c>
      <c r="I170" s="83">
        <f t="shared" si="180"/>
        <v>0</v>
      </c>
      <c r="J170">
        <v>0</v>
      </c>
      <c r="K170">
        <v>0</v>
      </c>
      <c r="L170" s="40">
        <v>0</v>
      </c>
      <c r="M170">
        <v>0</v>
      </c>
      <c r="N170">
        <v>0</v>
      </c>
      <c r="O170">
        <v>0</v>
      </c>
      <c r="P170" s="81">
        <f t="shared" si="181"/>
        <v>0</v>
      </c>
      <c r="Q170" s="56">
        <f t="shared" si="182"/>
        <v>0</v>
      </c>
      <c r="R170" s="4">
        <f t="shared" si="183"/>
        <v>0</v>
      </c>
      <c r="S170" s="40">
        <f t="shared" si="184"/>
        <v>0</v>
      </c>
      <c r="T170" s="129"/>
      <c r="U170">
        <v>0</v>
      </c>
      <c r="V170">
        <v>0</v>
      </c>
      <c r="W170">
        <v>0</v>
      </c>
      <c r="X170" s="40">
        <v>0</v>
      </c>
      <c r="Y170" s="116">
        <f t="shared" si="185"/>
        <v>0</v>
      </c>
      <c r="Z170">
        <v>0</v>
      </c>
      <c r="AA170">
        <v>0</v>
      </c>
      <c r="AB170" s="4">
        <f t="shared" si="186"/>
        <v>0</v>
      </c>
      <c r="AC170" s="40">
        <f t="shared" si="187"/>
        <v>0</v>
      </c>
      <c r="AD170" s="78">
        <f t="shared" si="188"/>
        <v>0</v>
      </c>
      <c r="AE170" s="40">
        <f t="shared" si="189"/>
        <v>0</v>
      </c>
    </row>
    <row r="171" spans="1:31" x14ac:dyDescent="0.3">
      <c r="A171" s="5">
        <v>120</v>
      </c>
      <c r="B171" s="5">
        <v>30</v>
      </c>
      <c r="C171" s="12">
        <f>'n=120,2h'!A171/'n=120,2h'!B171</f>
        <v>4</v>
      </c>
      <c r="D171" s="78" t="s">
        <v>280</v>
      </c>
      <c r="E171" s="56">
        <v>0</v>
      </c>
      <c r="F171" s="39">
        <v>16.71</v>
      </c>
      <c r="G171" s="78">
        <v>0</v>
      </c>
      <c r="H171" s="40">
        <v>21.69</v>
      </c>
      <c r="I171" s="83">
        <f t="shared" si="180"/>
        <v>0</v>
      </c>
      <c r="J171">
        <v>0</v>
      </c>
      <c r="K171">
        <v>0</v>
      </c>
      <c r="L171" s="40">
        <v>0</v>
      </c>
      <c r="M171">
        <v>0</v>
      </c>
      <c r="N171">
        <v>0</v>
      </c>
      <c r="O171">
        <v>0</v>
      </c>
      <c r="P171" s="81">
        <f t="shared" si="181"/>
        <v>0</v>
      </c>
      <c r="Q171" s="56">
        <f t="shared" si="182"/>
        <v>0</v>
      </c>
      <c r="R171" s="4">
        <f t="shared" si="183"/>
        <v>0</v>
      </c>
      <c r="S171" s="40">
        <f t="shared" si="184"/>
        <v>0</v>
      </c>
      <c r="T171" s="129"/>
      <c r="U171">
        <v>0</v>
      </c>
      <c r="V171">
        <v>0</v>
      </c>
      <c r="W171">
        <v>0</v>
      </c>
      <c r="X171" s="40">
        <v>0</v>
      </c>
      <c r="Y171" s="116">
        <f t="shared" si="185"/>
        <v>0</v>
      </c>
      <c r="Z171">
        <v>0</v>
      </c>
      <c r="AA171">
        <v>0</v>
      </c>
      <c r="AB171" s="4">
        <f t="shared" si="186"/>
        <v>0</v>
      </c>
      <c r="AC171" s="40">
        <f t="shared" si="187"/>
        <v>0</v>
      </c>
      <c r="AD171" s="78">
        <f t="shared" si="188"/>
        <v>0</v>
      </c>
      <c r="AE171" s="40">
        <f t="shared" si="189"/>
        <v>0</v>
      </c>
    </row>
    <row r="172" spans="1:31" x14ac:dyDescent="0.3">
      <c r="A172" s="5">
        <v>120</v>
      </c>
      <c r="B172" s="5">
        <v>30</v>
      </c>
      <c r="C172" s="12">
        <f>'n=120,2h'!A172/'n=120,2h'!B172</f>
        <v>4</v>
      </c>
      <c r="D172" s="78" t="s">
        <v>281</v>
      </c>
      <c r="E172" s="56">
        <v>0</v>
      </c>
      <c r="F172" s="39">
        <v>150.4</v>
      </c>
      <c r="G172" s="78">
        <v>0</v>
      </c>
      <c r="H172" s="39">
        <v>12.5</v>
      </c>
      <c r="I172" s="83">
        <f t="shared" si="180"/>
        <v>0</v>
      </c>
      <c r="J172">
        <v>0</v>
      </c>
      <c r="K172">
        <v>0</v>
      </c>
      <c r="L172" s="40">
        <v>0</v>
      </c>
      <c r="M172">
        <v>0</v>
      </c>
      <c r="N172">
        <v>0</v>
      </c>
      <c r="O172">
        <v>0</v>
      </c>
      <c r="P172" s="81">
        <f t="shared" si="181"/>
        <v>0</v>
      </c>
      <c r="Q172" s="56">
        <f t="shared" si="182"/>
        <v>0</v>
      </c>
      <c r="R172" s="4">
        <f t="shared" si="183"/>
        <v>0</v>
      </c>
      <c r="S172" s="40">
        <f t="shared" si="184"/>
        <v>0</v>
      </c>
      <c r="T172" s="129"/>
      <c r="U172">
        <v>0</v>
      </c>
      <c r="V172">
        <v>0</v>
      </c>
      <c r="W172">
        <v>0</v>
      </c>
      <c r="X172" s="40">
        <v>0</v>
      </c>
      <c r="Y172" s="116">
        <f t="shared" si="185"/>
        <v>0</v>
      </c>
      <c r="Z172">
        <v>0</v>
      </c>
      <c r="AA172">
        <v>0</v>
      </c>
      <c r="AB172" s="4">
        <f t="shared" si="186"/>
        <v>0</v>
      </c>
      <c r="AC172" s="40">
        <f t="shared" si="187"/>
        <v>0</v>
      </c>
      <c r="AD172" s="78">
        <f t="shared" si="188"/>
        <v>0</v>
      </c>
      <c r="AE172" s="40">
        <f t="shared" si="189"/>
        <v>0</v>
      </c>
    </row>
    <row r="173" spans="1:31" x14ac:dyDescent="0.3">
      <c r="A173" s="5">
        <v>120</v>
      </c>
      <c r="B173" s="5">
        <v>30</v>
      </c>
      <c r="C173" s="12">
        <f>'n=120,2h'!A173/'n=120,2h'!B173</f>
        <v>4</v>
      </c>
      <c r="D173" s="78" t="s">
        <v>282</v>
      </c>
      <c r="E173" s="56">
        <v>1</v>
      </c>
      <c r="F173" s="70">
        <v>1800</v>
      </c>
      <c r="G173" s="78">
        <v>1</v>
      </c>
      <c r="H173" s="39">
        <v>209.81</v>
      </c>
      <c r="I173" s="83">
        <f t="shared" si="180"/>
        <v>0</v>
      </c>
      <c r="J173">
        <v>3</v>
      </c>
      <c r="K173">
        <v>3</v>
      </c>
      <c r="L173" s="40">
        <v>3</v>
      </c>
      <c r="M173">
        <v>1</v>
      </c>
      <c r="N173">
        <v>1</v>
      </c>
      <c r="O173">
        <v>1</v>
      </c>
      <c r="P173" s="81">
        <f t="shared" si="181"/>
        <v>2</v>
      </c>
      <c r="Q173" s="56">
        <f t="shared" si="182"/>
        <v>2</v>
      </c>
      <c r="R173" s="4">
        <f t="shared" si="183"/>
        <v>0</v>
      </c>
      <c r="S173" s="40">
        <f t="shared" si="184"/>
        <v>0</v>
      </c>
      <c r="T173" s="129"/>
      <c r="U173">
        <v>0</v>
      </c>
      <c r="V173">
        <v>0</v>
      </c>
      <c r="W173">
        <v>0</v>
      </c>
      <c r="X173" s="40">
        <v>1</v>
      </c>
      <c r="Y173" s="116">
        <f t="shared" si="185"/>
        <v>1</v>
      </c>
      <c r="Z173">
        <v>1</v>
      </c>
      <c r="AA173">
        <v>1</v>
      </c>
      <c r="AB173" s="4">
        <f t="shared" si="186"/>
        <v>0</v>
      </c>
      <c r="AC173" s="40">
        <f t="shared" si="187"/>
        <v>0</v>
      </c>
      <c r="AD173" s="78">
        <f t="shared" si="188"/>
        <v>0</v>
      </c>
      <c r="AE173" s="40">
        <f t="shared" si="189"/>
        <v>0</v>
      </c>
    </row>
    <row r="174" spans="1:31" x14ac:dyDescent="0.3">
      <c r="A174" s="5">
        <v>120</v>
      </c>
      <c r="B174" s="5">
        <v>30</v>
      </c>
      <c r="C174" s="12">
        <f>'n=120,2h'!A174/'n=120,2h'!B174</f>
        <v>4</v>
      </c>
      <c r="D174" s="78" t="s">
        <v>283</v>
      </c>
      <c r="E174" s="56">
        <v>0</v>
      </c>
      <c r="F174" s="39">
        <v>67.17</v>
      </c>
      <c r="G174" s="78">
        <v>0</v>
      </c>
      <c r="H174" s="40">
        <v>298.89</v>
      </c>
      <c r="I174" s="83">
        <f t="shared" si="180"/>
        <v>0</v>
      </c>
      <c r="J174">
        <v>0</v>
      </c>
      <c r="K174">
        <v>0</v>
      </c>
      <c r="L174" s="40">
        <v>0</v>
      </c>
      <c r="M174">
        <v>0</v>
      </c>
      <c r="N174">
        <v>0</v>
      </c>
      <c r="O174">
        <v>0</v>
      </c>
      <c r="P174" s="81">
        <f t="shared" si="181"/>
        <v>0</v>
      </c>
      <c r="Q174" s="56">
        <f t="shared" si="182"/>
        <v>0</v>
      </c>
      <c r="R174" s="4">
        <f t="shared" si="183"/>
        <v>0</v>
      </c>
      <c r="S174" s="40">
        <f t="shared" si="184"/>
        <v>0</v>
      </c>
      <c r="T174" s="129"/>
      <c r="U174">
        <v>0</v>
      </c>
      <c r="V174">
        <v>0</v>
      </c>
      <c r="W174">
        <v>0</v>
      </c>
      <c r="X174" s="40">
        <v>0</v>
      </c>
      <c r="Y174" s="116">
        <f t="shared" si="185"/>
        <v>0</v>
      </c>
      <c r="Z174">
        <v>0</v>
      </c>
      <c r="AA174">
        <v>0</v>
      </c>
      <c r="AB174" s="4">
        <f t="shared" si="186"/>
        <v>0</v>
      </c>
      <c r="AC174" s="40">
        <f t="shared" si="187"/>
        <v>0</v>
      </c>
      <c r="AD174" s="78">
        <f t="shared" si="188"/>
        <v>0</v>
      </c>
      <c r="AE174" s="40">
        <f t="shared" si="189"/>
        <v>0</v>
      </c>
    </row>
    <row r="175" spans="1:31" x14ac:dyDescent="0.3">
      <c r="A175" s="5">
        <v>120</v>
      </c>
      <c r="B175" s="5">
        <v>30</v>
      </c>
      <c r="C175" s="12">
        <f>'n=120,2h'!A175/'n=120,2h'!B175</f>
        <v>4</v>
      </c>
      <c r="D175" s="78" t="s">
        <v>284</v>
      </c>
      <c r="E175" s="56">
        <v>0</v>
      </c>
      <c r="F175" s="39">
        <v>63.16</v>
      </c>
      <c r="G175" s="78">
        <v>0</v>
      </c>
      <c r="H175" s="40">
        <v>13.83</v>
      </c>
      <c r="I175" s="83">
        <f t="shared" si="180"/>
        <v>0</v>
      </c>
      <c r="J175">
        <v>0</v>
      </c>
      <c r="K175">
        <v>0</v>
      </c>
      <c r="L175" s="40">
        <v>0</v>
      </c>
      <c r="M175">
        <v>0</v>
      </c>
      <c r="N175">
        <v>0</v>
      </c>
      <c r="O175">
        <v>0</v>
      </c>
      <c r="P175" s="81">
        <f t="shared" si="181"/>
        <v>0</v>
      </c>
      <c r="Q175" s="56">
        <f t="shared" si="182"/>
        <v>0</v>
      </c>
      <c r="R175" s="4">
        <f t="shared" si="183"/>
        <v>0</v>
      </c>
      <c r="S175" s="40">
        <f t="shared" si="184"/>
        <v>0</v>
      </c>
      <c r="T175" s="129"/>
      <c r="U175">
        <v>0</v>
      </c>
      <c r="V175">
        <v>0</v>
      </c>
      <c r="W175">
        <v>0</v>
      </c>
      <c r="X175" s="40">
        <v>0</v>
      </c>
      <c r="Y175" s="116">
        <f t="shared" si="185"/>
        <v>0</v>
      </c>
      <c r="Z175">
        <v>0</v>
      </c>
      <c r="AA175">
        <v>0</v>
      </c>
      <c r="AB175" s="4">
        <f t="shared" si="186"/>
        <v>0</v>
      </c>
      <c r="AC175" s="40">
        <f t="shared" si="187"/>
        <v>0</v>
      </c>
      <c r="AD175" s="78">
        <f t="shared" si="188"/>
        <v>0</v>
      </c>
      <c r="AE175" s="40">
        <f t="shared" si="189"/>
        <v>0</v>
      </c>
    </row>
    <row r="176" spans="1:31" x14ac:dyDescent="0.3">
      <c r="A176" s="5">
        <v>120</v>
      </c>
      <c r="B176" s="5">
        <v>30</v>
      </c>
      <c r="C176" s="12">
        <f>'n=120,2h'!A176/'n=120,2h'!B176</f>
        <v>4</v>
      </c>
      <c r="D176" s="78" t="s">
        <v>285</v>
      </c>
      <c r="E176" s="56">
        <v>0</v>
      </c>
      <c r="F176" s="39">
        <v>64</v>
      </c>
      <c r="G176" s="78">
        <v>0</v>
      </c>
      <c r="H176" s="39">
        <v>36.82</v>
      </c>
      <c r="I176" s="83">
        <f t="shared" si="180"/>
        <v>0</v>
      </c>
      <c r="J176">
        <v>0</v>
      </c>
      <c r="K176">
        <v>0</v>
      </c>
      <c r="L176" s="40">
        <v>0</v>
      </c>
      <c r="M176">
        <v>0</v>
      </c>
      <c r="N176">
        <v>0</v>
      </c>
      <c r="O176">
        <v>0</v>
      </c>
      <c r="P176" s="81">
        <f t="shared" si="181"/>
        <v>0</v>
      </c>
      <c r="Q176" s="56">
        <f t="shared" si="182"/>
        <v>0</v>
      </c>
      <c r="R176" s="4">
        <f t="shared" si="183"/>
        <v>0</v>
      </c>
      <c r="S176" s="40">
        <f t="shared" si="184"/>
        <v>0</v>
      </c>
      <c r="T176" s="129"/>
      <c r="U176">
        <v>0</v>
      </c>
      <c r="V176">
        <v>0</v>
      </c>
      <c r="W176">
        <v>0</v>
      </c>
      <c r="X176" s="40">
        <v>0</v>
      </c>
      <c r="Y176" s="116">
        <f t="shared" si="185"/>
        <v>0</v>
      </c>
      <c r="Z176">
        <v>0</v>
      </c>
      <c r="AA176">
        <v>0</v>
      </c>
      <c r="AB176" s="4">
        <f t="shared" si="186"/>
        <v>0</v>
      </c>
      <c r="AC176" s="40">
        <f t="shared" si="187"/>
        <v>0</v>
      </c>
      <c r="AD176" s="78">
        <f t="shared" si="188"/>
        <v>0</v>
      </c>
      <c r="AE176" s="40">
        <f t="shared" si="189"/>
        <v>0</v>
      </c>
    </row>
    <row r="177" spans="1:31" x14ac:dyDescent="0.3">
      <c r="A177" s="5">
        <v>120</v>
      </c>
      <c r="B177" s="5">
        <v>30</v>
      </c>
      <c r="C177" s="12">
        <f>'n=120,2h'!A177/'n=120,2h'!B177</f>
        <v>4</v>
      </c>
      <c r="D177" s="78" t="s">
        <v>286</v>
      </c>
      <c r="E177" s="56">
        <v>1</v>
      </c>
      <c r="F177" s="70">
        <v>1800</v>
      </c>
      <c r="G177" s="78">
        <v>1</v>
      </c>
      <c r="H177" s="40">
        <v>30.31</v>
      </c>
      <c r="I177" s="83">
        <f t="shared" si="180"/>
        <v>0</v>
      </c>
      <c r="J177">
        <v>3</v>
      </c>
      <c r="K177">
        <v>3</v>
      </c>
      <c r="L177" s="40">
        <v>3</v>
      </c>
      <c r="M177">
        <v>1</v>
      </c>
      <c r="N177">
        <v>1</v>
      </c>
      <c r="O177">
        <v>1</v>
      </c>
      <c r="P177" s="81">
        <f t="shared" si="181"/>
        <v>2</v>
      </c>
      <c r="Q177" s="56">
        <f t="shared" si="182"/>
        <v>2</v>
      </c>
      <c r="R177" s="4">
        <f t="shared" si="183"/>
        <v>0</v>
      </c>
      <c r="S177" s="40">
        <f t="shared" si="184"/>
        <v>0</v>
      </c>
      <c r="T177" s="129"/>
      <c r="U177">
        <v>0</v>
      </c>
      <c r="V177">
        <v>0</v>
      </c>
      <c r="W177">
        <v>0</v>
      </c>
      <c r="X177" s="40">
        <v>1</v>
      </c>
      <c r="Y177" s="116">
        <f t="shared" si="185"/>
        <v>1</v>
      </c>
      <c r="Z177">
        <v>1</v>
      </c>
      <c r="AA177">
        <v>1</v>
      </c>
      <c r="AB177" s="4">
        <f t="shared" si="186"/>
        <v>0</v>
      </c>
      <c r="AC177" s="40">
        <f t="shared" si="187"/>
        <v>0</v>
      </c>
      <c r="AD177" s="78">
        <f t="shared" si="188"/>
        <v>0</v>
      </c>
      <c r="AE177" s="40">
        <f t="shared" si="189"/>
        <v>0</v>
      </c>
    </row>
    <row r="178" spans="1:31" x14ac:dyDescent="0.3">
      <c r="A178" s="5">
        <v>120</v>
      </c>
      <c r="B178" s="5">
        <v>30</v>
      </c>
      <c r="C178" s="12">
        <f>'n=120,2h'!A178/'n=120,2h'!B178</f>
        <v>4</v>
      </c>
      <c r="D178" s="78" t="s">
        <v>287</v>
      </c>
      <c r="E178" s="56">
        <v>1</v>
      </c>
      <c r="F178" s="70">
        <v>1800</v>
      </c>
      <c r="G178" s="78">
        <v>1</v>
      </c>
      <c r="H178" s="39">
        <v>1435.84</v>
      </c>
      <c r="I178" s="83">
        <f t="shared" si="180"/>
        <v>0</v>
      </c>
      <c r="J178">
        <v>5</v>
      </c>
      <c r="K178">
        <v>5</v>
      </c>
      <c r="L178" s="40">
        <v>5</v>
      </c>
      <c r="M178">
        <v>1</v>
      </c>
      <c r="N178">
        <v>1</v>
      </c>
      <c r="O178">
        <v>1</v>
      </c>
      <c r="P178" s="81">
        <f t="shared" si="181"/>
        <v>4</v>
      </c>
      <c r="Q178" s="56">
        <f t="shared" si="182"/>
        <v>4</v>
      </c>
      <c r="R178" s="4">
        <f t="shared" si="183"/>
        <v>0</v>
      </c>
      <c r="S178" s="40">
        <f t="shared" si="184"/>
        <v>0</v>
      </c>
      <c r="T178" s="129"/>
      <c r="U178">
        <v>0</v>
      </c>
      <c r="V178">
        <v>0</v>
      </c>
      <c r="W178">
        <v>0</v>
      </c>
      <c r="X178" s="40">
        <v>1</v>
      </c>
      <c r="Y178" s="116">
        <f t="shared" si="185"/>
        <v>1</v>
      </c>
      <c r="Z178">
        <v>1</v>
      </c>
      <c r="AA178">
        <v>1</v>
      </c>
      <c r="AB178" s="4">
        <f t="shared" si="186"/>
        <v>0</v>
      </c>
      <c r="AC178" s="40">
        <f t="shared" si="187"/>
        <v>0</v>
      </c>
      <c r="AD178" s="78">
        <f t="shared" si="188"/>
        <v>0</v>
      </c>
      <c r="AE178" s="40">
        <f t="shared" si="189"/>
        <v>0</v>
      </c>
    </row>
    <row r="179" spans="1:31" x14ac:dyDescent="0.3">
      <c r="A179" s="5">
        <v>120</v>
      </c>
      <c r="B179" s="5">
        <v>30</v>
      </c>
      <c r="C179" s="12">
        <f>'n=120,2h'!A179/'n=120,2h'!B179</f>
        <v>4</v>
      </c>
      <c r="D179" s="78" t="s">
        <v>288</v>
      </c>
      <c r="E179" s="56">
        <v>1</v>
      </c>
      <c r="F179" s="70">
        <v>1800</v>
      </c>
      <c r="G179" s="78">
        <v>0</v>
      </c>
      <c r="H179" s="40">
        <v>16.09</v>
      </c>
      <c r="I179" s="83">
        <f t="shared" si="180"/>
        <v>-1</v>
      </c>
      <c r="J179">
        <v>3</v>
      </c>
      <c r="K179">
        <v>3</v>
      </c>
      <c r="L179" s="40">
        <v>3</v>
      </c>
      <c r="M179">
        <v>0</v>
      </c>
      <c r="N179">
        <v>0</v>
      </c>
      <c r="O179">
        <v>0</v>
      </c>
      <c r="P179" s="81">
        <f t="shared" si="181"/>
        <v>2</v>
      </c>
      <c r="Q179" s="56">
        <f t="shared" si="182"/>
        <v>2</v>
      </c>
      <c r="R179" s="4">
        <f t="shared" si="183"/>
        <v>0</v>
      </c>
      <c r="S179" s="40">
        <f t="shared" si="184"/>
        <v>0</v>
      </c>
      <c r="T179" s="129"/>
      <c r="U179">
        <v>0</v>
      </c>
      <c r="V179">
        <v>0</v>
      </c>
      <c r="W179">
        <v>0</v>
      </c>
      <c r="X179" s="40">
        <v>0</v>
      </c>
      <c r="Y179" s="116">
        <f t="shared" si="185"/>
        <v>0</v>
      </c>
      <c r="Z179">
        <v>0</v>
      </c>
      <c r="AA179">
        <v>0</v>
      </c>
      <c r="AB179" s="4">
        <f t="shared" si="186"/>
        <v>0</v>
      </c>
      <c r="AC179" s="40">
        <f t="shared" si="187"/>
        <v>0</v>
      </c>
      <c r="AD179" s="78">
        <f t="shared" si="188"/>
        <v>0</v>
      </c>
      <c r="AE179" s="40">
        <f t="shared" si="189"/>
        <v>0</v>
      </c>
    </row>
    <row r="180" spans="1:31" x14ac:dyDescent="0.3">
      <c r="A180" s="5">
        <v>120</v>
      </c>
      <c r="B180" s="5">
        <v>30</v>
      </c>
      <c r="C180" s="12">
        <f>'n=120,2h'!A180/'n=120,2h'!B180</f>
        <v>4</v>
      </c>
      <c r="D180" s="78" t="s">
        <v>289</v>
      </c>
      <c r="E180" s="56">
        <v>0</v>
      </c>
      <c r="F180" s="39">
        <v>129.52000000000001</v>
      </c>
      <c r="G180" s="78">
        <v>0</v>
      </c>
      <c r="H180" s="40">
        <v>16.87</v>
      </c>
      <c r="I180" s="83">
        <f t="shared" si="180"/>
        <v>0</v>
      </c>
      <c r="J180">
        <v>0</v>
      </c>
      <c r="K180">
        <v>0</v>
      </c>
      <c r="L180" s="40">
        <v>0</v>
      </c>
      <c r="M180">
        <v>0</v>
      </c>
      <c r="N180">
        <v>0</v>
      </c>
      <c r="O180">
        <v>0</v>
      </c>
      <c r="P180" s="81">
        <f t="shared" si="181"/>
        <v>0</v>
      </c>
      <c r="Q180" s="56">
        <f t="shared" si="182"/>
        <v>0</v>
      </c>
      <c r="R180" s="4">
        <f t="shared" si="183"/>
        <v>0</v>
      </c>
      <c r="S180" s="40">
        <f t="shared" si="184"/>
        <v>0</v>
      </c>
      <c r="T180" s="129"/>
      <c r="U180">
        <v>0</v>
      </c>
      <c r="V180">
        <v>0</v>
      </c>
      <c r="W180">
        <v>0</v>
      </c>
      <c r="X180" s="40">
        <v>0</v>
      </c>
      <c r="Y180" s="116">
        <f t="shared" si="185"/>
        <v>0</v>
      </c>
      <c r="Z180">
        <v>0</v>
      </c>
      <c r="AA180">
        <v>0</v>
      </c>
      <c r="AB180" s="4">
        <f t="shared" si="186"/>
        <v>0</v>
      </c>
      <c r="AC180" s="40">
        <f t="shared" si="187"/>
        <v>0</v>
      </c>
      <c r="AD180" s="78">
        <f t="shared" si="188"/>
        <v>0</v>
      </c>
      <c r="AE180" s="40">
        <f t="shared" si="189"/>
        <v>0</v>
      </c>
    </row>
    <row r="181" spans="1:31" x14ac:dyDescent="0.3">
      <c r="A181" s="5">
        <v>120</v>
      </c>
      <c r="B181" s="5">
        <v>30</v>
      </c>
      <c r="C181" s="12">
        <f>'n=120,2h'!A181/'n=120,2h'!B181</f>
        <v>4</v>
      </c>
      <c r="D181" s="78" t="s">
        <v>290</v>
      </c>
      <c r="E181" s="56">
        <v>0</v>
      </c>
      <c r="F181" s="39">
        <v>65.59</v>
      </c>
      <c r="G181" s="78">
        <v>0</v>
      </c>
      <c r="H181" s="40">
        <v>33.93</v>
      </c>
      <c r="I181" s="83">
        <f t="shared" si="180"/>
        <v>0</v>
      </c>
      <c r="J181">
        <v>0</v>
      </c>
      <c r="K181">
        <v>0</v>
      </c>
      <c r="L181" s="40">
        <v>0</v>
      </c>
      <c r="M181">
        <v>0</v>
      </c>
      <c r="N181">
        <v>0</v>
      </c>
      <c r="O181">
        <v>0</v>
      </c>
      <c r="P181" s="81">
        <f t="shared" si="181"/>
        <v>0</v>
      </c>
      <c r="Q181" s="56">
        <f t="shared" si="182"/>
        <v>0</v>
      </c>
      <c r="R181" s="4">
        <f t="shared" si="183"/>
        <v>0</v>
      </c>
      <c r="S181" s="40">
        <f t="shared" si="184"/>
        <v>0</v>
      </c>
      <c r="T181" s="129"/>
      <c r="U181">
        <v>0</v>
      </c>
      <c r="V181">
        <v>0</v>
      </c>
      <c r="W181">
        <v>0</v>
      </c>
      <c r="X181" s="40">
        <v>0</v>
      </c>
      <c r="Y181" s="116">
        <f t="shared" si="185"/>
        <v>0</v>
      </c>
      <c r="Z181">
        <v>0</v>
      </c>
      <c r="AA181">
        <v>0</v>
      </c>
      <c r="AB181" s="4">
        <f t="shared" si="186"/>
        <v>0</v>
      </c>
      <c r="AC181" s="40">
        <f t="shared" si="187"/>
        <v>0</v>
      </c>
      <c r="AD181" s="78">
        <f t="shared" si="188"/>
        <v>0</v>
      </c>
      <c r="AE181" s="40">
        <f t="shared" si="189"/>
        <v>0</v>
      </c>
    </row>
    <row r="182" spans="1:31" x14ac:dyDescent="0.3">
      <c r="A182" s="5">
        <v>120</v>
      </c>
      <c r="B182" s="5">
        <v>30</v>
      </c>
      <c r="C182" s="12">
        <f>'n=120,2h'!A182/'n=120,2h'!B182</f>
        <v>4</v>
      </c>
      <c r="D182" s="78" t="s">
        <v>291</v>
      </c>
      <c r="E182" s="56">
        <v>0</v>
      </c>
      <c r="F182" s="39">
        <v>10.75</v>
      </c>
      <c r="G182" s="78">
        <v>0</v>
      </c>
      <c r="H182" s="39">
        <v>136.86000000000001</v>
      </c>
      <c r="I182" s="83">
        <f t="shared" si="180"/>
        <v>0</v>
      </c>
      <c r="J182">
        <v>0</v>
      </c>
      <c r="K182">
        <v>0</v>
      </c>
      <c r="L182" s="40">
        <v>0</v>
      </c>
      <c r="M182">
        <v>0</v>
      </c>
      <c r="N182">
        <v>0</v>
      </c>
      <c r="O182">
        <v>0</v>
      </c>
      <c r="P182" s="81">
        <f t="shared" si="181"/>
        <v>0</v>
      </c>
      <c r="Q182" s="56">
        <f t="shared" si="182"/>
        <v>0</v>
      </c>
      <c r="R182" s="4">
        <f t="shared" si="183"/>
        <v>0</v>
      </c>
      <c r="S182" s="40">
        <f t="shared" si="184"/>
        <v>0</v>
      </c>
      <c r="T182" s="129"/>
      <c r="U182">
        <v>0</v>
      </c>
      <c r="V182">
        <v>0</v>
      </c>
      <c r="W182">
        <v>0</v>
      </c>
      <c r="X182" s="40">
        <v>0</v>
      </c>
      <c r="Y182" s="116">
        <f t="shared" si="185"/>
        <v>0</v>
      </c>
      <c r="Z182">
        <v>0</v>
      </c>
      <c r="AA182">
        <v>0</v>
      </c>
      <c r="AB182" s="4">
        <f t="shared" si="186"/>
        <v>0</v>
      </c>
      <c r="AC182" s="40">
        <f t="shared" si="187"/>
        <v>0</v>
      </c>
      <c r="AD182" s="78">
        <f t="shared" si="188"/>
        <v>0</v>
      </c>
      <c r="AE182" s="40">
        <f t="shared" si="189"/>
        <v>0</v>
      </c>
    </row>
    <row r="183" spans="1:31" x14ac:dyDescent="0.3">
      <c r="A183" s="5">
        <v>120</v>
      </c>
      <c r="B183" s="5">
        <v>30</v>
      </c>
      <c r="C183" s="12">
        <f>'n=120,2h'!A183/'n=120,2h'!B183</f>
        <v>4</v>
      </c>
      <c r="D183" s="78" t="s">
        <v>292</v>
      </c>
      <c r="E183" s="56">
        <v>0</v>
      </c>
      <c r="F183" s="39">
        <v>54.34</v>
      </c>
      <c r="G183" s="78">
        <v>0</v>
      </c>
      <c r="H183" s="39">
        <v>28.55</v>
      </c>
      <c r="I183" s="83">
        <f t="shared" si="180"/>
        <v>0</v>
      </c>
      <c r="J183">
        <v>0</v>
      </c>
      <c r="K183">
        <v>0</v>
      </c>
      <c r="L183" s="40">
        <v>0</v>
      </c>
      <c r="M183">
        <v>0</v>
      </c>
      <c r="N183">
        <v>0</v>
      </c>
      <c r="O183">
        <v>0</v>
      </c>
      <c r="P183" s="81">
        <f t="shared" si="181"/>
        <v>0</v>
      </c>
      <c r="Q183" s="56">
        <f t="shared" si="182"/>
        <v>0</v>
      </c>
      <c r="R183" s="4">
        <f t="shared" si="183"/>
        <v>0</v>
      </c>
      <c r="S183" s="40">
        <f t="shared" si="184"/>
        <v>0</v>
      </c>
      <c r="T183" s="129"/>
      <c r="U183">
        <v>0</v>
      </c>
      <c r="V183">
        <v>0</v>
      </c>
      <c r="W183">
        <v>0</v>
      </c>
      <c r="X183" s="40">
        <v>0</v>
      </c>
      <c r="Y183" s="116">
        <f t="shared" si="185"/>
        <v>0</v>
      </c>
      <c r="Z183">
        <v>0</v>
      </c>
      <c r="AA183">
        <v>0</v>
      </c>
      <c r="AB183" s="4">
        <f t="shared" si="186"/>
        <v>0</v>
      </c>
      <c r="AC183" s="40">
        <f t="shared" si="187"/>
        <v>0</v>
      </c>
      <c r="AD183" s="78">
        <f t="shared" si="188"/>
        <v>0</v>
      </c>
      <c r="AE183" s="40">
        <f t="shared" si="189"/>
        <v>0</v>
      </c>
    </row>
    <row r="184" spans="1:31" x14ac:dyDescent="0.3">
      <c r="A184" s="5">
        <v>120</v>
      </c>
      <c r="B184" s="5">
        <v>30</v>
      </c>
      <c r="C184" s="12">
        <f>'n=120,2h'!A184/'n=120,2h'!B184</f>
        <v>4</v>
      </c>
      <c r="D184" s="78" t="s">
        <v>293</v>
      </c>
      <c r="E184" s="56">
        <v>1</v>
      </c>
      <c r="F184" s="70">
        <v>1800</v>
      </c>
      <c r="G184" s="78">
        <v>1</v>
      </c>
      <c r="H184" s="39">
        <v>200.44</v>
      </c>
      <c r="I184" s="83">
        <f t="shared" si="180"/>
        <v>0</v>
      </c>
      <c r="J184">
        <v>1</v>
      </c>
      <c r="K184">
        <v>1</v>
      </c>
      <c r="L184" s="40">
        <v>1</v>
      </c>
      <c r="M184">
        <v>1</v>
      </c>
      <c r="N184">
        <v>1</v>
      </c>
      <c r="O184">
        <v>1</v>
      </c>
      <c r="P184" s="81">
        <f t="shared" si="181"/>
        <v>0</v>
      </c>
      <c r="Q184" s="56">
        <f t="shared" si="182"/>
        <v>0</v>
      </c>
      <c r="R184" s="4">
        <f t="shared" si="183"/>
        <v>0</v>
      </c>
      <c r="S184" s="40">
        <f t="shared" si="184"/>
        <v>0</v>
      </c>
      <c r="T184" s="129"/>
      <c r="U184">
        <v>0</v>
      </c>
      <c r="V184">
        <v>0</v>
      </c>
      <c r="W184">
        <v>0</v>
      </c>
      <c r="X184" s="40">
        <v>1</v>
      </c>
      <c r="Y184" s="116">
        <f t="shared" si="185"/>
        <v>1</v>
      </c>
      <c r="Z184">
        <v>1</v>
      </c>
      <c r="AA184">
        <v>1</v>
      </c>
      <c r="AB184" s="4">
        <f t="shared" si="186"/>
        <v>0</v>
      </c>
      <c r="AC184" s="40">
        <f t="shared" si="187"/>
        <v>0</v>
      </c>
      <c r="AD184" s="78">
        <f t="shared" si="188"/>
        <v>0</v>
      </c>
      <c r="AE184" s="40">
        <f t="shared" si="189"/>
        <v>0</v>
      </c>
    </row>
    <row r="185" spans="1:31" x14ac:dyDescent="0.3">
      <c r="A185" s="5">
        <v>120</v>
      </c>
      <c r="B185" s="5">
        <v>30</v>
      </c>
      <c r="C185" s="12">
        <f>'n=120,2h'!A185/'n=120,2h'!B185</f>
        <v>4</v>
      </c>
      <c r="D185" s="78" t="s">
        <v>294</v>
      </c>
      <c r="E185" s="56">
        <v>1</v>
      </c>
      <c r="F185" s="70">
        <v>1800</v>
      </c>
      <c r="G185" s="78">
        <v>1</v>
      </c>
      <c r="H185" s="40">
        <v>99.42</v>
      </c>
      <c r="I185" s="83">
        <f t="shared" si="180"/>
        <v>0</v>
      </c>
      <c r="J185">
        <v>2</v>
      </c>
      <c r="K185">
        <v>2</v>
      </c>
      <c r="L185" s="40">
        <v>2</v>
      </c>
      <c r="M185">
        <v>1</v>
      </c>
      <c r="N185">
        <v>1</v>
      </c>
      <c r="O185">
        <v>1</v>
      </c>
      <c r="P185" s="81">
        <f t="shared" si="181"/>
        <v>1</v>
      </c>
      <c r="Q185" s="56">
        <f t="shared" si="182"/>
        <v>1</v>
      </c>
      <c r="R185" s="4">
        <f t="shared" si="183"/>
        <v>0</v>
      </c>
      <c r="S185" s="40">
        <f t="shared" si="184"/>
        <v>0</v>
      </c>
      <c r="T185" s="129"/>
      <c r="U185">
        <v>0</v>
      </c>
      <c r="V185">
        <v>0</v>
      </c>
      <c r="W185">
        <v>0</v>
      </c>
      <c r="X185" s="40">
        <v>1</v>
      </c>
      <c r="Y185" s="116">
        <f t="shared" si="185"/>
        <v>1</v>
      </c>
      <c r="Z185">
        <v>1</v>
      </c>
      <c r="AA185">
        <v>1</v>
      </c>
      <c r="AB185" s="4">
        <f t="shared" si="186"/>
        <v>0</v>
      </c>
      <c r="AC185" s="40">
        <f t="shared" si="187"/>
        <v>0</v>
      </c>
      <c r="AD185" s="78">
        <f t="shared" si="188"/>
        <v>0</v>
      </c>
      <c r="AE185" s="40">
        <f t="shared" si="189"/>
        <v>0</v>
      </c>
    </row>
    <row r="186" spans="1:31" x14ac:dyDescent="0.3">
      <c r="A186" s="25">
        <v>120</v>
      </c>
      <c r="B186" s="25">
        <v>30</v>
      </c>
      <c r="C186" s="24">
        <f>'n=120,2h'!A186/'n=120,2h'!B186</f>
        <v>4</v>
      </c>
      <c r="D186" s="72" t="s">
        <v>295</v>
      </c>
      <c r="E186" s="59">
        <v>0</v>
      </c>
      <c r="F186" s="92">
        <v>44.56</v>
      </c>
      <c r="G186" s="72">
        <v>0</v>
      </c>
      <c r="H186" s="73">
        <v>17.64</v>
      </c>
      <c r="I186" s="84">
        <f t="shared" si="180"/>
        <v>0</v>
      </c>
      <c r="J186" s="75">
        <v>0</v>
      </c>
      <c r="K186" s="72">
        <v>0</v>
      </c>
      <c r="L186" s="73">
        <v>0</v>
      </c>
      <c r="M186" s="72">
        <v>0</v>
      </c>
      <c r="N186" s="72">
        <v>0</v>
      </c>
      <c r="O186" s="73">
        <v>0</v>
      </c>
      <c r="P186" s="91">
        <f t="shared" si="181"/>
        <v>0</v>
      </c>
      <c r="Q186" s="59">
        <f t="shared" si="182"/>
        <v>0</v>
      </c>
      <c r="R186" s="75">
        <f t="shared" si="183"/>
        <v>0</v>
      </c>
      <c r="S186" s="73">
        <f t="shared" si="184"/>
        <v>0</v>
      </c>
      <c r="T186" s="129"/>
      <c r="U186" s="75">
        <v>0</v>
      </c>
      <c r="V186" s="72">
        <v>0</v>
      </c>
      <c r="W186" s="72">
        <v>0</v>
      </c>
      <c r="X186" s="73">
        <v>0</v>
      </c>
      <c r="Y186" s="117">
        <f t="shared" si="185"/>
        <v>0</v>
      </c>
      <c r="Z186" s="72">
        <v>0</v>
      </c>
      <c r="AA186" s="72">
        <v>0</v>
      </c>
      <c r="AB186" s="75">
        <f t="shared" si="186"/>
        <v>0</v>
      </c>
      <c r="AC186" s="73">
        <f t="shared" si="187"/>
        <v>0</v>
      </c>
      <c r="AD186" s="75">
        <f t="shared" si="188"/>
        <v>0</v>
      </c>
      <c r="AE186" s="73">
        <f t="shared" si="189"/>
        <v>0</v>
      </c>
    </row>
    <row r="187" spans="1:31" x14ac:dyDescent="0.3">
      <c r="A187" s="5"/>
      <c r="B187" s="5"/>
      <c r="C187" s="5"/>
      <c r="D187" s="126"/>
      <c r="E187" s="56">
        <f t="shared" ref="E187" si="190">SUM(E167:E186)</f>
        <v>8</v>
      </c>
      <c r="F187" s="19">
        <f t="shared" ref="F187" si="191">SUM(F167:F186)</f>
        <v>13585.57</v>
      </c>
      <c r="G187" s="56">
        <f t="shared" ref="G187" si="192">SUM(G167:G186)</f>
        <v>8</v>
      </c>
      <c r="H187" s="19">
        <f t="shared" ref="H187" si="193">SUM(H167:H186)</f>
        <v>2927.73</v>
      </c>
      <c r="I187" s="60">
        <f t="shared" ref="I187" si="194">SUM(I167:I186)</f>
        <v>0</v>
      </c>
      <c r="J187" s="81">
        <f t="shared" ref="J187" si="195">SUM(J167:J186)</f>
        <v>25</v>
      </c>
      <c r="K187" s="56">
        <f t="shared" ref="K187" si="196">SUM(K167:K186)</f>
        <v>24</v>
      </c>
      <c r="L187" s="19">
        <f t="shared" ref="L187" si="197">SUM(L167:L186)</f>
        <v>24</v>
      </c>
      <c r="M187" s="81">
        <f t="shared" ref="M187" si="198">SUM(M167:M186)</f>
        <v>8</v>
      </c>
      <c r="N187" s="56">
        <f t="shared" ref="N187" si="199">SUM(N167:N186)</f>
        <v>8</v>
      </c>
      <c r="O187" s="19">
        <f t="shared" ref="O187" si="200">SUM(O167:O186)</f>
        <v>8</v>
      </c>
      <c r="P187" s="81">
        <f t="shared" ref="P187" si="201">SUM(P167:P186)</f>
        <v>16</v>
      </c>
      <c r="Q187" s="56">
        <f t="shared" ref="Q187" si="202">SUM(Q167:Q186)</f>
        <v>17</v>
      </c>
      <c r="R187" s="81">
        <f t="shared" ref="R187" si="203">SUM(R167:R186)</f>
        <v>0</v>
      </c>
      <c r="S187" s="19">
        <f t="shared" ref="S187" si="204">SUM(S167:S186)</f>
        <v>0</v>
      </c>
      <c r="T187" s="116"/>
      <c r="U187" s="106">
        <f>SUM(U167:U186)</f>
        <v>0</v>
      </c>
      <c r="V187" s="106">
        <f t="shared" ref="V187" si="205">SUM(V167:V186)</f>
        <v>0</v>
      </c>
      <c r="W187" s="106">
        <f t="shared" ref="W187" si="206">SUM(W167:W186)</f>
        <v>0</v>
      </c>
      <c r="X187" s="101">
        <f t="shared" ref="X187" si="207">SUM(X167:X186)</f>
        <v>8</v>
      </c>
      <c r="Y187" s="118">
        <f t="shared" ref="Y187" si="208">SUM(Y167:Y186)</f>
        <v>8</v>
      </c>
      <c r="Z187" s="106">
        <f t="shared" ref="Z187" si="209">SUM(Z167:Z186)</f>
        <v>8</v>
      </c>
      <c r="AA187" s="101">
        <f t="shared" ref="AA187:AE187" si="210">SUM(AA167:AA186)</f>
        <v>8</v>
      </c>
      <c r="AB187" s="106">
        <f t="shared" si="210"/>
        <v>0</v>
      </c>
      <c r="AC187" s="101">
        <f t="shared" si="210"/>
        <v>0</v>
      </c>
      <c r="AD187" s="106">
        <f t="shared" si="210"/>
        <v>0</v>
      </c>
      <c r="AE187" s="108">
        <f t="shared" si="210"/>
        <v>0</v>
      </c>
    </row>
    <row r="188" spans="1:31" x14ac:dyDescent="0.3">
      <c r="A188" s="6"/>
      <c r="B188" s="6"/>
      <c r="C188" s="6"/>
      <c r="D188" s="6"/>
      <c r="E188" s="32">
        <f t="shared" ref="E188" si="211">E187/20</f>
        <v>0.4</v>
      </c>
      <c r="F188" s="33">
        <f t="shared" ref="F188" si="212">F187/20</f>
        <v>679.27850000000001</v>
      </c>
      <c r="G188" s="32">
        <f t="shared" ref="G188" si="213">G187/20</f>
        <v>0.4</v>
      </c>
      <c r="H188" s="33">
        <f t="shared" ref="H188" si="214">H187/20</f>
        <v>146.38650000000001</v>
      </c>
      <c r="I188" s="74">
        <f t="shared" ref="I188" si="215">I187/20</f>
        <v>0</v>
      </c>
      <c r="J188" s="72">
        <f t="shared" ref="J188" si="216">J187/20</f>
        <v>1.25</v>
      </c>
      <c r="K188" s="72">
        <f t="shared" ref="K188" si="217">K187/20</f>
        <v>1.2</v>
      </c>
      <c r="L188" s="73">
        <f t="shared" ref="L188" si="218">L187/20</f>
        <v>1.2</v>
      </c>
      <c r="M188" s="72">
        <f t="shared" ref="M188" si="219">M187/20</f>
        <v>0.4</v>
      </c>
      <c r="N188" s="72">
        <f t="shared" ref="N188" si="220">N187/20</f>
        <v>0.4</v>
      </c>
      <c r="O188" s="73">
        <f t="shared" ref="O188" si="221">O187/20</f>
        <v>0.4</v>
      </c>
      <c r="P188" s="144">
        <f t="shared" ref="P188" si="222">P187/20</f>
        <v>0.8</v>
      </c>
      <c r="Q188" s="144">
        <f t="shared" ref="Q188" si="223">Q187/20</f>
        <v>0.85</v>
      </c>
      <c r="R188" s="140">
        <f t="shared" ref="R188" si="224">R187/20</f>
        <v>0</v>
      </c>
      <c r="S188" s="163">
        <f t="shared" ref="S188" si="225">S187/20</f>
        <v>0</v>
      </c>
      <c r="T188" s="116"/>
      <c r="U188" s="147">
        <f>U187/20</f>
        <v>0</v>
      </c>
      <c r="V188" s="146">
        <f t="shared" ref="V188" si="226">V187/20</f>
        <v>0</v>
      </c>
      <c r="W188" s="146">
        <f t="shared" ref="W188" si="227">W187/20</f>
        <v>0</v>
      </c>
      <c r="X188" s="152">
        <f t="shared" ref="X188" si="228">X187/20</f>
        <v>0.4</v>
      </c>
      <c r="Y188" s="156">
        <f t="shared" ref="Y188" si="229">Y187/20</f>
        <v>0.4</v>
      </c>
      <c r="Z188" s="107">
        <f t="shared" ref="Z188" si="230">Z187/20</f>
        <v>0.4</v>
      </c>
      <c r="AA188" s="105">
        <f t="shared" ref="AA188:AE188" si="231">AA187/20</f>
        <v>0.4</v>
      </c>
      <c r="AB188" s="150">
        <f t="shared" si="231"/>
        <v>0</v>
      </c>
      <c r="AC188" s="151">
        <f t="shared" si="231"/>
        <v>0</v>
      </c>
      <c r="AD188" s="150">
        <f t="shared" si="231"/>
        <v>0</v>
      </c>
      <c r="AE188" s="151">
        <f t="shared" si="231"/>
        <v>0</v>
      </c>
    </row>
    <row r="189" spans="1:31" x14ac:dyDescent="0.3">
      <c r="A189" s="37"/>
      <c r="B189" s="37"/>
      <c r="C189" s="37"/>
      <c r="D189" s="37"/>
      <c r="E189" s="36"/>
      <c r="F189" s="36"/>
      <c r="G189" s="36"/>
      <c r="H189" s="36"/>
      <c r="I189" s="37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</row>
    <row r="190" spans="1:31" x14ac:dyDescent="0.3">
      <c r="A190" s="5">
        <v>120</v>
      </c>
      <c r="B190" s="5">
        <v>40</v>
      </c>
      <c r="C190" s="12">
        <f>'n=120,2h'!A190/'n=120,2h'!B190</f>
        <v>3</v>
      </c>
      <c r="D190" s="78" t="s">
        <v>296</v>
      </c>
      <c r="E190" s="56">
        <v>1</v>
      </c>
      <c r="F190" s="70">
        <v>1800</v>
      </c>
      <c r="G190" s="78">
        <v>2</v>
      </c>
      <c r="H190" s="40">
        <v>50.62</v>
      </c>
      <c r="I190" s="15">
        <f t="shared" ref="I190:I209" si="232">G190-E190</f>
        <v>1</v>
      </c>
      <c r="J190">
        <v>3</v>
      </c>
      <c r="K190">
        <v>3</v>
      </c>
      <c r="L190" s="44">
        <v>3</v>
      </c>
      <c r="M190">
        <v>3</v>
      </c>
      <c r="N190">
        <v>3</v>
      </c>
      <c r="O190" s="44">
        <v>3</v>
      </c>
      <c r="P190" s="17">
        <f t="shared" ref="P190:P209" si="233">K190-E190</f>
        <v>2</v>
      </c>
      <c r="Q190" s="56">
        <f t="shared" ref="Q190:Q209" si="234">J190-E190</f>
        <v>2</v>
      </c>
      <c r="R190" s="82">
        <f t="shared" ref="R190:R209" si="235">N190-G190</f>
        <v>1</v>
      </c>
      <c r="S190" s="40">
        <f t="shared" ref="S190:S209" si="236">M190-G190</f>
        <v>1</v>
      </c>
      <c r="T190" s="129"/>
      <c r="U190">
        <v>0</v>
      </c>
      <c r="V190">
        <v>0</v>
      </c>
      <c r="W190">
        <v>0</v>
      </c>
      <c r="X190" s="40">
        <v>2</v>
      </c>
      <c r="Y190" s="116">
        <f>MAX(U190:X190)</f>
        <v>2</v>
      </c>
      <c r="Z190">
        <v>2</v>
      </c>
      <c r="AA190">
        <v>2</v>
      </c>
      <c r="AB190" s="4">
        <f>Z190-Y190</f>
        <v>0</v>
      </c>
      <c r="AC190" s="40">
        <f>AA190-Y190</f>
        <v>0</v>
      </c>
      <c r="AD190" s="78">
        <f>N190-Y190</f>
        <v>1</v>
      </c>
      <c r="AE190" s="40">
        <f>M190-Y190</f>
        <v>1</v>
      </c>
    </row>
    <row r="191" spans="1:31" x14ac:dyDescent="0.3">
      <c r="A191" s="5">
        <v>120</v>
      </c>
      <c r="B191" s="5">
        <v>40</v>
      </c>
      <c r="C191" s="12">
        <f>'n=120,2h'!A191/'n=120,2h'!B191</f>
        <v>3</v>
      </c>
      <c r="D191" s="78" t="s">
        <v>297</v>
      </c>
      <c r="E191" s="56">
        <v>0</v>
      </c>
      <c r="F191" s="39">
        <v>5.55</v>
      </c>
      <c r="G191" s="78">
        <v>0</v>
      </c>
      <c r="H191" s="40">
        <v>7.57</v>
      </c>
      <c r="I191" s="83">
        <f t="shared" si="232"/>
        <v>0</v>
      </c>
      <c r="J191">
        <v>0</v>
      </c>
      <c r="K191">
        <v>0</v>
      </c>
      <c r="L191" s="40">
        <v>0</v>
      </c>
      <c r="M191">
        <v>0</v>
      </c>
      <c r="N191">
        <v>0</v>
      </c>
      <c r="O191">
        <v>0</v>
      </c>
      <c r="P191" s="81">
        <f t="shared" si="233"/>
        <v>0</v>
      </c>
      <c r="Q191" s="56">
        <f t="shared" si="234"/>
        <v>0</v>
      </c>
      <c r="R191" s="4">
        <f t="shared" si="235"/>
        <v>0</v>
      </c>
      <c r="S191" s="40">
        <f t="shared" si="236"/>
        <v>0</v>
      </c>
      <c r="T191" s="129"/>
      <c r="U191">
        <v>0</v>
      </c>
      <c r="V191">
        <v>0</v>
      </c>
      <c r="W191">
        <v>0</v>
      </c>
      <c r="X191" s="40">
        <v>0</v>
      </c>
      <c r="Y191" s="116">
        <f t="shared" ref="Y191:Y209" si="237">MAX(U191:X191)</f>
        <v>0</v>
      </c>
      <c r="Z191">
        <v>0</v>
      </c>
      <c r="AA191">
        <v>0</v>
      </c>
      <c r="AB191" s="4">
        <f t="shared" ref="AB191:AB209" si="238">Z191-Y191</f>
        <v>0</v>
      </c>
      <c r="AC191" s="40">
        <f t="shared" ref="AC191:AC209" si="239">AA191-Y191</f>
        <v>0</v>
      </c>
      <c r="AD191" s="78">
        <f t="shared" ref="AD191:AD209" si="240">N191-Y191</f>
        <v>0</v>
      </c>
      <c r="AE191" s="40">
        <f t="shared" ref="AE191:AE209" si="241">M191-Y191</f>
        <v>0</v>
      </c>
    </row>
    <row r="192" spans="1:31" x14ac:dyDescent="0.3">
      <c r="A192" s="5">
        <v>120</v>
      </c>
      <c r="B192" s="5">
        <v>40</v>
      </c>
      <c r="C192" s="12">
        <f>'n=120,2h'!A192/'n=120,2h'!B192</f>
        <v>3</v>
      </c>
      <c r="D192" s="78" t="s">
        <v>298</v>
      </c>
      <c r="E192" s="56">
        <v>0</v>
      </c>
      <c r="F192" s="39">
        <v>15.85</v>
      </c>
      <c r="G192" s="78">
        <v>0</v>
      </c>
      <c r="H192" s="40">
        <v>26.59</v>
      </c>
      <c r="I192" s="83">
        <f t="shared" si="232"/>
        <v>0</v>
      </c>
      <c r="J192">
        <v>0</v>
      </c>
      <c r="K192">
        <v>0</v>
      </c>
      <c r="L192" s="40">
        <v>0</v>
      </c>
      <c r="M192">
        <v>0</v>
      </c>
      <c r="N192">
        <v>0</v>
      </c>
      <c r="O192">
        <v>0</v>
      </c>
      <c r="P192" s="81">
        <f t="shared" si="233"/>
        <v>0</v>
      </c>
      <c r="Q192" s="56">
        <f t="shared" si="234"/>
        <v>0</v>
      </c>
      <c r="R192" s="4">
        <f t="shared" si="235"/>
        <v>0</v>
      </c>
      <c r="S192" s="40">
        <f t="shared" si="236"/>
        <v>0</v>
      </c>
      <c r="T192" s="129"/>
      <c r="U192">
        <v>0</v>
      </c>
      <c r="V192">
        <v>0</v>
      </c>
      <c r="W192">
        <v>0</v>
      </c>
      <c r="X192" s="40">
        <v>0</v>
      </c>
      <c r="Y192" s="116">
        <f t="shared" si="237"/>
        <v>0</v>
      </c>
      <c r="Z192">
        <v>0</v>
      </c>
      <c r="AA192">
        <v>0</v>
      </c>
      <c r="AB192" s="4">
        <f t="shared" si="238"/>
        <v>0</v>
      </c>
      <c r="AC192" s="40">
        <f t="shared" si="239"/>
        <v>0</v>
      </c>
      <c r="AD192" s="78">
        <f t="shared" si="240"/>
        <v>0</v>
      </c>
      <c r="AE192" s="40">
        <f t="shared" si="241"/>
        <v>0</v>
      </c>
    </row>
    <row r="193" spans="1:31" x14ac:dyDescent="0.3">
      <c r="A193" s="5">
        <v>120</v>
      </c>
      <c r="B193" s="5">
        <v>40</v>
      </c>
      <c r="C193" s="12">
        <f>'n=120,2h'!A193/'n=120,2h'!B193</f>
        <v>3</v>
      </c>
      <c r="D193" s="78" t="s">
        <v>299</v>
      </c>
      <c r="E193" s="56">
        <v>0</v>
      </c>
      <c r="F193" s="39">
        <v>10.49</v>
      </c>
      <c r="G193" s="78">
        <v>0</v>
      </c>
      <c r="H193" s="40">
        <v>11.55</v>
      </c>
      <c r="I193" s="83">
        <f t="shared" si="232"/>
        <v>0</v>
      </c>
      <c r="J193">
        <v>0</v>
      </c>
      <c r="K193">
        <v>0</v>
      </c>
      <c r="L193" s="40">
        <v>0</v>
      </c>
      <c r="M193">
        <v>0</v>
      </c>
      <c r="N193">
        <v>0</v>
      </c>
      <c r="O193">
        <v>0</v>
      </c>
      <c r="P193" s="81">
        <f t="shared" si="233"/>
        <v>0</v>
      </c>
      <c r="Q193" s="56">
        <f t="shared" si="234"/>
        <v>0</v>
      </c>
      <c r="R193" s="4">
        <f t="shared" si="235"/>
        <v>0</v>
      </c>
      <c r="S193" s="40">
        <f t="shared" si="236"/>
        <v>0</v>
      </c>
      <c r="T193" s="129"/>
      <c r="U193">
        <v>0</v>
      </c>
      <c r="V193">
        <v>0</v>
      </c>
      <c r="W193">
        <v>0</v>
      </c>
      <c r="X193" s="40">
        <v>0</v>
      </c>
      <c r="Y193" s="116">
        <f t="shared" si="237"/>
        <v>0</v>
      </c>
      <c r="Z193">
        <v>0</v>
      </c>
      <c r="AA193">
        <v>0</v>
      </c>
      <c r="AB193" s="4">
        <f t="shared" si="238"/>
        <v>0</v>
      </c>
      <c r="AC193" s="40">
        <f t="shared" si="239"/>
        <v>0</v>
      </c>
      <c r="AD193" s="78">
        <f t="shared" si="240"/>
        <v>0</v>
      </c>
      <c r="AE193" s="40">
        <f t="shared" si="241"/>
        <v>0</v>
      </c>
    </row>
    <row r="194" spans="1:31" x14ac:dyDescent="0.3">
      <c r="A194" s="5">
        <v>120</v>
      </c>
      <c r="B194" s="5">
        <v>40</v>
      </c>
      <c r="C194" s="12">
        <f>'n=120,2h'!A194/'n=120,2h'!B194</f>
        <v>3</v>
      </c>
      <c r="D194" s="78" t="s">
        <v>300</v>
      </c>
      <c r="E194" s="56">
        <v>0</v>
      </c>
      <c r="F194" s="39">
        <v>12.74</v>
      </c>
      <c r="G194" s="78">
        <v>0</v>
      </c>
      <c r="H194" s="40">
        <v>10.56</v>
      </c>
      <c r="I194" s="83">
        <f t="shared" si="232"/>
        <v>0</v>
      </c>
      <c r="J194">
        <v>0</v>
      </c>
      <c r="K194">
        <v>0</v>
      </c>
      <c r="L194" s="40">
        <v>0</v>
      </c>
      <c r="M194">
        <v>0</v>
      </c>
      <c r="N194">
        <v>0</v>
      </c>
      <c r="O194">
        <v>0</v>
      </c>
      <c r="P194" s="81">
        <f t="shared" si="233"/>
        <v>0</v>
      </c>
      <c r="Q194" s="56">
        <f t="shared" si="234"/>
        <v>0</v>
      </c>
      <c r="R194" s="4">
        <f t="shared" si="235"/>
        <v>0</v>
      </c>
      <c r="S194" s="40">
        <f t="shared" si="236"/>
        <v>0</v>
      </c>
      <c r="T194" s="129"/>
      <c r="U194">
        <v>0</v>
      </c>
      <c r="V194">
        <v>0</v>
      </c>
      <c r="W194">
        <v>0</v>
      </c>
      <c r="X194" s="40">
        <v>0</v>
      </c>
      <c r="Y194" s="116">
        <f t="shared" si="237"/>
        <v>0</v>
      </c>
      <c r="Z194">
        <v>0</v>
      </c>
      <c r="AA194">
        <v>0</v>
      </c>
      <c r="AB194" s="4">
        <f t="shared" si="238"/>
        <v>0</v>
      </c>
      <c r="AC194" s="40">
        <f t="shared" si="239"/>
        <v>0</v>
      </c>
      <c r="AD194" s="78">
        <f t="shared" si="240"/>
        <v>0</v>
      </c>
      <c r="AE194" s="40">
        <f t="shared" si="241"/>
        <v>0</v>
      </c>
    </row>
    <row r="195" spans="1:31" x14ac:dyDescent="0.3">
      <c r="A195" s="5">
        <v>120</v>
      </c>
      <c r="B195" s="5">
        <v>40</v>
      </c>
      <c r="C195" s="12">
        <f>'n=120,2h'!A195/'n=120,2h'!B195</f>
        <v>3</v>
      </c>
      <c r="D195" s="78" t="s">
        <v>301</v>
      </c>
      <c r="E195" s="56">
        <v>0</v>
      </c>
      <c r="F195" s="39">
        <v>40.5</v>
      </c>
      <c r="G195" s="78">
        <v>0</v>
      </c>
      <c r="H195" s="40">
        <v>8.11</v>
      </c>
      <c r="I195" s="83">
        <f t="shared" si="232"/>
        <v>0</v>
      </c>
      <c r="J195">
        <v>0</v>
      </c>
      <c r="K195">
        <v>0</v>
      </c>
      <c r="L195" s="40">
        <v>0</v>
      </c>
      <c r="M195">
        <v>0</v>
      </c>
      <c r="N195">
        <v>0</v>
      </c>
      <c r="O195">
        <v>0</v>
      </c>
      <c r="P195" s="81">
        <f t="shared" si="233"/>
        <v>0</v>
      </c>
      <c r="Q195" s="56">
        <f t="shared" si="234"/>
        <v>0</v>
      </c>
      <c r="R195" s="4">
        <f t="shared" si="235"/>
        <v>0</v>
      </c>
      <c r="S195" s="40">
        <f t="shared" si="236"/>
        <v>0</v>
      </c>
      <c r="T195" s="129"/>
      <c r="U195">
        <v>0</v>
      </c>
      <c r="V195">
        <v>0</v>
      </c>
      <c r="W195">
        <v>0</v>
      </c>
      <c r="X195" s="40">
        <v>0</v>
      </c>
      <c r="Y195" s="116">
        <f t="shared" si="237"/>
        <v>0</v>
      </c>
      <c r="Z195">
        <v>0</v>
      </c>
      <c r="AA195">
        <v>0</v>
      </c>
      <c r="AB195" s="4">
        <f t="shared" si="238"/>
        <v>0</v>
      </c>
      <c r="AC195" s="40">
        <f t="shared" si="239"/>
        <v>0</v>
      </c>
      <c r="AD195" s="78">
        <f t="shared" si="240"/>
        <v>0</v>
      </c>
      <c r="AE195" s="40">
        <f t="shared" si="241"/>
        <v>0</v>
      </c>
    </row>
    <row r="196" spans="1:31" x14ac:dyDescent="0.3">
      <c r="A196" s="5">
        <v>120</v>
      </c>
      <c r="B196" s="5">
        <v>40</v>
      </c>
      <c r="C196" s="12">
        <f>'n=120,2h'!A196/'n=120,2h'!B196</f>
        <v>3</v>
      </c>
      <c r="D196" s="78" t="s">
        <v>302</v>
      </c>
      <c r="E196" s="56">
        <v>0</v>
      </c>
      <c r="F196" s="39">
        <v>17.29</v>
      </c>
      <c r="G196" s="78">
        <v>0</v>
      </c>
      <c r="H196" s="39">
        <v>8.17</v>
      </c>
      <c r="I196" s="83">
        <f t="shared" si="232"/>
        <v>0</v>
      </c>
      <c r="J196">
        <v>0</v>
      </c>
      <c r="K196">
        <v>0</v>
      </c>
      <c r="L196" s="40">
        <v>0</v>
      </c>
      <c r="M196">
        <v>0</v>
      </c>
      <c r="N196">
        <v>0</v>
      </c>
      <c r="O196">
        <v>0</v>
      </c>
      <c r="P196" s="81">
        <f t="shared" si="233"/>
        <v>0</v>
      </c>
      <c r="Q196" s="56">
        <f t="shared" si="234"/>
        <v>0</v>
      </c>
      <c r="R196" s="4">
        <f t="shared" si="235"/>
        <v>0</v>
      </c>
      <c r="S196" s="40">
        <f t="shared" si="236"/>
        <v>0</v>
      </c>
      <c r="T196" s="129"/>
      <c r="U196">
        <v>0</v>
      </c>
      <c r="V196">
        <v>0</v>
      </c>
      <c r="W196">
        <v>0</v>
      </c>
      <c r="X196" s="40">
        <v>0</v>
      </c>
      <c r="Y196" s="116">
        <f t="shared" si="237"/>
        <v>0</v>
      </c>
      <c r="Z196">
        <v>0</v>
      </c>
      <c r="AA196">
        <v>0</v>
      </c>
      <c r="AB196" s="4">
        <f t="shared" si="238"/>
        <v>0</v>
      </c>
      <c r="AC196" s="40">
        <f t="shared" si="239"/>
        <v>0</v>
      </c>
      <c r="AD196" s="78">
        <f t="shared" si="240"/>
        <v>0</v>
      </c>
      <c r="AE196" s="40">
        <f t="shared" si="241"/>
        <v>0</v>
      </c>
    </row>
    <row r="197" spans="1:31" x14ac:dyDescent="0.3">
      <c r="A197" s="5">
        <v>120</v>
      </c>
      <c r="B197" s="5">
        <v>40</v>
      </c>
      <c r="C197" s="12">
        <f>'n=120,2h'!A197/'n=120,2h'!B197</f>
        <v>3</v>
      </c>
      <c r="D197" s="78" t="s">
        <v>303</v>
      </c>
      <c r="E197" s="56">
        <v>0</v>
      </c>
      <c r="F197" s="39">
        <v>12.93</v>
      </c>
      <c r="G197" s="78">
        <v>0</v>
      </c>
      <c r="H197" s="40">
        <v>19.329999999999998</v>
      </c>
      <c r="I197" s="83">
        <f t="shared" si="232"/>
        <v>0</v>
      </c>
      <c r="J197">
        <v>0</v>
      </c>
      <c r="K197">
        <v>0</v>
      </c>
      <c r="L197" s="40">
        <v>0</v>
      </c>
      <c r="M197">
        <v>0</v>
      </c>
      <c r="N197">
        <v>0</v>
      </c>
      <c r="O197">
        <v>0</v>
      </c>
      <c r="P197" s="81">
        <f t="shared" si="233"/>
        <v>0</v>
      </c>
      <c r="Q197" s="56">
        <f t="shared" si="234"/>
        <v>0</v>
      </c>
      <c r="R197" s="4">
        <f t="shared" si="235"/>
        <v>0</v>
      </c>
      <c r="S197" s="40">
        <f t="shared" si="236"/>
        <v>0</v>
      </c>
      <c r="T197" s="129"/>
      <c r="U197">
        <v>0</v>
      </c>
      <c r="V197">
        <v>0</v>
      </c>
      <c r="W197">
        <v>0</v>
      </c>
      <c r="X197" s="40">
        <v>0</v>
      </c>
      <c r="Y197" s="116">
        <f t="shared" si="237"/>
        <v>0</v>
      </c>
      <c r="Z197">
        <v>0</v>
      </c>
      <c r="AA197">
        <v>0</v>
      </c>
      <c r="AB197" s="4">
        <f t="shared" si="238"/>
        <v>0</v>
      </c>
      <c r="AC197" s="40">
        <f t="shared" si="239"/>
        <v>0</v>
      </c>
      <c r="AD197" s="78">
        <f t="shared" si="240"/>
        <v>0</v>
      </c>
      <c r="AE197" s="40">
        <f t="shared" si="241"/>
        <v>0</v>
      </c>
    </row>
    <row r="198" spans="1:31" x14ac:dyDescent="0.3">
      <c r="A198" s="5">
        <v>120</v>
      </c>
      <c r="B198" s="5">
        <v>40</v>
      </c>
      <c r="C198" s="12">
        <f>'n=120,2h'!A198/'n=120,2h'!B198</f>
        <v>3</v>
      </c>
      <c r="D198" s="78" t="s">
        <v>304</v>
      </c>
      <c r="E198" s="56">
        <v>0</v>
      </c>
      <c r="F198" s="39">
        <v>6.05</v>
      </c>
      <c r="G198" s="78">
        <v>0</v>
      </c>
      <c r="H198" s="40">
        <v>7.72</v>
      </c>
      <c r="I198" s="83">
        <f t="shared" si="232"/>
        <v>0</v>
      </c>
      <c r="J198">
        <v>0</v>
      </c>
      <c r="K198">
        <v>0</v>
      </c>
      <c r="L198" s="40">
        <v>0</v>
      </c>
      <c r="M198">
        <v>0</v>
      </c>
      <c r="N198">
        <v>0</v>
      </c>
      <c r="O198">
        <v>0</v>
      </c>
      <c r="P198" s="81">
        <f t="shared" si="233"/>
        <v>0</v>
      </c>
      <c r="Q198" s="56">
        <f t="shared" si="234"/>
        <v>0</v>
      </c>
      <c r="R198" s="4">
        <f t="shared" si="235"/>
        <v>0</v>
      </c>
      <c r="S198" s="40">
        <f t="shared" si="236"/>
        <v>0</v>
      </c>
      <c r="T198" s="129"/>
      <c r="U198">
        <v>0</v>
      </c>
      <c r="V198">
        <v>0</v>
      </c>
      <c r="W198">
        <v>0</v>
      </c>
      <c r="X198" s="40">
        <v>0</v>
      </c>
      <c r="Y198" s="116">
        <f t="shared" si="237"/>
        <v>0</v>
      </c>
      <c r="Z198">
        <v>0</v>
      </c>
      <c r="AA198">
        <v>0</v>
      </c>
      <c r="AB198" s="4">
        <f t="shared" si="238"/>
        <v>0</v>
      </c>
      <c r="AC198" s="40">
        <f t="shared" si="239"/>
        <v>0</v>
      </c>
      <c r="AD198" s="78">
        <f t="shared" si="240"/>
        <v>0</v>
      </c>
      <c r="AE198" s="40">
        <f t="shared" si="241"/>
        <v>0</v>
      </c>
    </row>
    <row r="199" spans="1:31" x14ac:dyDescent="0.3">
      <c r="A199" s="5">
        <v>120</v>
      </c>
      <c r="B199" s="5">
        <v>40</v>
      </c>
      <c r="C199" s="12">
        <f>'n=120,2h'!A199/'n=120,2h'!B199</f>
        <v>3</v>
      </c>
      <c r="D199" s="78" t="s">
        <v>305</v>
      </c>
      <c r="E199" s="56">
        <v>0</v>
      </c>
      <c r="F199" s="39">
        <v>23.55</v>
      </c>
      <c r="G199" s="78">
        <v>0</v>
      </c>
      <c r="H199" s="39">
        <v>8.41</v>
      </c>
      <c r="I199" s="83">
        <f t="shared" si="232"/>
        <v>0</v>
      </c>
      <c r="J199">
        <v>0</v>
      </c>
      <c r="K199">
        <v>0</v>
      </c>
      <c r="L199" s="40">
        <v>0</v>
      </c>
      <c r="M199">
        <v>0</v>
      </c>
      <c r="N199">
        <v>0</v>
      </c>
      <c r="O199">
        <v>0</v>
      </c>
      <c r="P199" s="81">
        <f t="shared" si="233"/>
        <v>0</v>
      </c>
      <c r="Q199" s="56">
        <f t="shared" si="234"/>
        <v>0</v>
      </c>
      <c r="R199" s="4">
        <f t="shared" si="235"/>
        <v>0</v>
      </c>
      <c r="S199" s="40">
        <f t="shared" si="236"/>
        <v>0</v>
      </c>
      <c r="T199" s="129"/>
      <c r="U199">
        <v>0</v>
      </c>
      <c r="V199">
        <v>0</v>
      </c>
      <c r="W199">
        <v>0</v>
      </c>
      <c r="X199" s="40">
        <v>0</v>
      </c>
      <c r="Y199" s="116">
        <f t="shared" si="237"/>
        <v>0</v>
      </c>
      <c r="Z199">
        <v>0</v>
      </c>
      <c r="AA199">
        <v>0</v>
      </c>
      <c r="AB199" s="4">
        <f t="shared" si="238"/>
        <v>0</v>
      </c>
      <c r="AC199" s="40">
        <f t="shared" si="239"/>
        <v>0</v>
      </c>
      <c r="AD199" s="78">
        <f t="shared" si="240"/>
        <v>0</v>
      </c>
      <c r="AE199" s="40">
        <f t="shared" si="241"/>
        <v>0</v>
      </c>
    </row>
    <row r="200" spans="1:31" x14ac:dyDescent="0.3">
      <c r="A200" s="5">
        <v>120</v>
      </c>
      <c r="B200" s="5">
        <v>40</v>
      </c>
      <c r="C200" s="12">
        <f>'n=120,2h'!A200/'n=120,2h'!B200</f>
        <v>3</v>
      </c>
      <c r="D200" s="78" t="s">
        <v>306</v>
      </c>
      <c r="E200" s="56">
        <v>0</v>
      </c>
      <c r="F200" s="39">
        <v>6.32</v>
      </c>
      <c r="G200" s="78">
        <v>0</v>
      </c>
      <c r="H200" s="40">
        <v>9.31</v>
      </c>
      <c r="I200" s="83">
        <f t="shared" si="232"/>
        <v>0</v>
      </c>
      <c r="J200">
        <v>0</v>
      </c>
      <c r="K200">
        <v>0</v>
      </c>
      <c r="L200" s="40">
        <v>0</v>
      </c>
      <c r="M200">
        <v>0</v>
      </c>
      <c r="N200">
        <v>0</v>
      </c>
      <c r="O200">
        <v>0</v>
      </c>
      <c r="P200" s="81">
        <f t="shared" si="233"/>
        <v>0</v>
      </c>
      <c r="Q200" s="56">
        <f t="shared" si="234"/>
        <v>0</v>
      </c>
      <c r="R200" s="4">
        <f t="shared" si="235"/>
        <v>0</v>
      </c>
      <c r="S200" s="40">
        <f t="shared" si="236"/>
        <v>0</v>
      </c>
      <c r="T200" s="129"/>
      <c r="U200">
        <v>0</v>
      </c>
      <c r="V200">
        <v>0</v>
      </c>
      <c r="W200">
        <v>0</v>
      </c>
      <c r="X200" s="40">
        <v>0</v>
      </c>
      <c r="Y200" s="116">
        <f t="shared" si="237"/>
        <v>0</v>
      </c>
      <c r="Z200">
        <v>0</v>
      </c>
      <c r="AA200">
        <v>0</v>
      </c>
      <c r="AB200" s="4">
        <f t="shared" si="238"/>
        <v>0</v>
      </c>
      <c r="AC200" s="40">
        <f t="shared" si="239"/>
        <v>0</v>
      </c>
      <c r="AD200" s="78">
        <f t="shared" si="240"/>
        <v>0</v>
      </c>
      <c r="AE200" s="40">
        <f t="shared" si="241"/>
        <v>0</v>
      </c>
    </row>
    <row r="201" spans="1:31" x14ac:dyDescent="0.3">
      <c r="A201" s="5">
        <v>120</v>
      </c>
      <c r="B201" s="5">
        <v>40</v>
      </c>
      <c r="C201" s="12">
        <f>'n=120,2h'!A201/'n=120,2h'!B201</f>
        <v>3</v>
      </c>
      <c r="D201" s="78" t="s">
        <v>307</v>
      </c>
      <c r="E201" s="56">
        <v>0</v>
      </c>
      <c r="F201" s="39">
        <v>22.94</v>
      </c>
      <c r="G201" s="78">
        <v>0</v>
      </c>
      <c r="H201" s="39">
        <v>11.99</v>
      </c>
      <c r="I201" s="83">
        <f t="shared" si="232"/>
        <v>0</v>
      </c>
      <c r="J201">
        <v>0</v>
      </c>
      <c r="K201">
        <v>0</v>
      </c>
      <c r="L201" s="40">
        <v>0</v>
      </c>
      <c r="M201">
        <v>0</v>
      </c>
      <c r="N201">
        <v>0</v>
      </c>
      <c r="O201">
        <v>0</v>
      </c>
      <c r="P201" s="81">
        <f t="shared" si="233"/>
        <v>0</v>
      </c>
      <c r="Q201" s="56">
        <f t="shared" si="234"/>
        <v>0</v>
      </c>
      <c r="R201" s="4">
        <f t="shared" si="235"/>
        <v>0</v>
      </c>
      <c r="S201" s="40">
        <f t="shared" si="236"/>
        <v>0</v>
      </c>
      <c r="T201" s="129"/>
      <c r="U201">
        <v>0</v>
      </c>
      <c r="V201">
        <v>0</v>
      </c>
      <c r="W201">
        <v>0</v>
      </c>
      <c r="X201" s="40">
        <v>0</v>
      </c>
      <c r="Y201" s="116">
        <f t="shared" si="237"/>
        <v>0</v>
      </c>
      <c r="Z201">
        <v>0</v>
      </c>
      <c r="AA201">
        <v>0</v>
      </c>
      <c r="AB201" s="4">
        <f t="shared" si="238"/>
        <v>0</v>
      </c>
      <c r="AC201" s="40">
        <f t="shared" si="239"/>
        <v>0</v>
      </c>
      <c r="AD201" s="78">
        <f t="shared" si="240"/>
        <v>0</v>
      </c>
      <c r="AE201" s="40">
        <f t="shared" si="241"/>
        <v>0</v>
      </c>
    </row>
    <row r="202" spans="1:31" x14ac:dyDescent="0.3">
      <c r="A202" s="5">
        <v>120</v>
      </c>
      <c r="B202" s="5">
        <v>40</v>
      </c>
      <c r="C202" s="12">
        <f>'n=120,2h'!A202/'n=120,2h'!B202</f>
        <v>3</v>
      </c>
      <c r="D202" s="78" t="s">
        <v>308</v>
      </c>
      <c r="E202" s="56">
        <v>0</v>
      </c>
      <c r="F202" s="39">
        <v>11.38</v>
      </c>
      <c r="G202" s="78">
        <v>0</v>
      </c>
      <c r="H202" s="40">
        <v>13.39</v>
      </c>
      <c r="I202" s="83">
        <f t="shared" si="232"/>
        <v>0</v>
      </c>
      <c r="J202">
        <v>0</v>
      </c>
      <c r="K202">
        <v>0</v>
      </c>
      <c r="L202" s="40">
        <v>0</v>
      </c>
      <c r="M202">
        <v>0</v>
      </c>
      <c r="N202">
        <v>0</v>
      </c>
      <c r="O202">
        <v>0</v>
      </c>
      <c r="P202" s="81">
        <f t="shared" si="233"/>
        <v>0</v>
      </c>
      <c r="Q202" s="56">
        <f t="shared" si="234"/>
        <v>0</v>
      </c>
      <c r="R202" s="4">
        <f t="shared" si="235"/>
        <v>0</v>
      </c>
      <c r="S202" s="40">
        <f t="shared" si="236"/>
        <v>0</v>
      </c>
      <c r="T202" s="129"/>
      <c r="U202">
        <v>0</v>
      </c>
      <c r="V202">
        <v>0</v>
      </c>
      <c r="W202">
        <v>0</v>
      </c>
      <c r="X202" s="40">
        <v>0</v>
      </c>
      <c r="Y202" s="116">
        <f t="shared" si="237"/>
        <v>0</v>
      </c>
      <c r="Z202">
        <v>0</v>
      </c>
      <c r="AA202">
        <v>0</v>
      </c>
      <c r="AB202" s="4">
        <f t="shared" si="238"/>
        <v>0</v>
      </c>
      <c r="AC202" s="40">
        <f t="shared" si="239"/>
        <v>0</v>
      </c>
      <c r="AD202" s="78">
        <f t="shared" si="240"/>
        <v>0</v>
      </c>
      <c r="AE202" s="40">
        <f t="shared" si="241"/>
        <v>0</v>
      </c>
    </row>
    <row r="203" spans="1:31" x14ac:dyDescent="0.3">
      <c r="A203" s="5">
        <v>120</v>
      </c>
      <c r="B203" s="5">
        <v>40</v>
      </c>
      <c r="C203" s="12">
        <f>'n=120,2h'!A203/'n=120,2h'!B203</f>
        <v>3</v>
      </c>
      <c r="D203" s="78" t="s">
        <v>309</v>
      </c>
      <c r="E203" s="56">
        <v>0</v>
      </c>
      <c r="F203" s="39">
        <v>23.2</v>
      </c>
      <c r="G203" s="78">
        <v>0</v>
      </c>
      <c r="H203" s="40">
        <v>17.89</v>
      </c>
      <c r="I203" s="83">
        <f t="shared" si="232"/>
        <v>0</v>
      </c>
      <c r="J203">
        <v>0</v>
      </c>
      <c r="K203">
        <v>0</v>
      </c>
      <c r="L203" s="40">
        <v>0</v>
      </c>
      <c r="M203">
        <v>0</v>
      </c>
      <c r="N203">
        <v>0</v>
      </c>
      <c r="O203">
        <v>0</v>
      </c>
      <c r="P203" s="81">
        <f t="shared" si="233"/>
        <v>0</v>
      </c>
      <c r="Q203" s="56">
        <f t="shared" si="234"/>
        <v>0</v>
      </c>
      <c r="R203" s="4">
        <f t="shared" si="235"/>
        <v>0</v>
      </c>
      <c r="S203" s="40">
        <f t="shared" si="236"/>
        <v>0</v>
      </c>
      <c r="T203" s="129"/>
      <c r="U203">
        <v>0</v>
      </c>
      <c r="V203">
        <v>0</v>
      </c>
      <c r="W203">
        <v>0</v>
      </c>
      <c r="X203" s="40">
        <v>0</v>
      </c>
      <c r="Y203" s="116">
        <f t="shared" si="237"/>
        <v>0</v>
      </c>
      <c r="Z203">
        <v>0</v>
      </c>
      <c r="AA203">
        <v>0</v>
      </c>
      <c r="AB203" s="4">
        <f t="shared" si="238"/>
        <v>0</v>
      </c>
      <c r="AC203" s="40">
        <f t="shared" si="239"/>
        <v>0</v>
      </c>
      <c r="AD203" s="78">
        <f t="shared" si="240"/>
        <v>0</v>
      </c>
      <c r="AE203" s="40">
        <f t="shared" si="241"/>
        <v>0</v>
      </c>
    </row>
    <row r="204" spans="1:31" x14ac:dyDescent="0.3">
      <c r="A204" s="5">
        <v>120</v>
      </c>
      <c r="B204" s="5">
        <v>40</v>
      </c>
      <c r="C204" s="12">
        <f>'n=120,2h'!A204/'n=120,2h'!B204</f>
        <v>3</v>
      </c>
      <c r="D204" s="78" t="s">
        <v>310</v>
      </c>
      <c r="E204" s="56">
        <v>0</v>
      </c>
      <c r="F204" s="39">
        <v>5.65</v>
      </c>
      <c r="G204" s="78">
        <v>0</v>
      </c>
      <c r="H204" s="40">
        <v>26.56</v>
      </c>
      <c r="I204" s="83">
        <f t="shared" si="232"/>
        <v>0</v>
      </c>
      <c r="J204">
        <v>0</v>
      </c>
      <c r="K204">
        <v>0</v>
      </c>
      <c r="L204" s="40">
        <v>0</v>
      </c>
      <c r="M204">
        <v>0</v>
      </c>
      <c r="N204">
        <v>0</v>
      </c>
      <c r="O204">
        <v>0</v>
      </c>
      <c r="P204" s="81">
        <f t="shared" si="233"/>
        <v>0</v>
      </c>
      <c r="Q204" s="56">
        <f t="shared" si="234"/>
        <v>0</v>
      </c>
      <c r="R204" s="4">
        <f t="shared" si="235"/>
        <v>0</v>
      </c>
      <c r="S204" s="40">
        <f t="shared" si="236"/>
        <v>0</v>
      </c>
      <c r="T204" s="129"/>
      <c r="U204">
        <v>0</v>
      </c>
      <c r="V204">
        <v>0</v>
      </c>
      <c r="W204">
        <v>0</v>
      </c>
      <c r="X204" s="40">
        <v>0</v>
      </c>
      <c r="Y204" s="116">
        <f t="shared" si="237"/>
        <v>0</v>
      </c>
      <c r="Z204">
        <v>0</v>
      </c>
      <c r="AA204">
        <v>0</v>
      </c>
      <c r="AB204" s="4">
        <f t="shared" si="238"/>
        <v>0</v>
      </c>
      <c r="AC204" s="40">
        <f t="shared" si="239"/>
        <v>0</v>
      </c>
      <c r="AD204" s="78">
        <f t="shared" si="240"/>
        <v>0</v>
      </c>
      <c r="AE204" s="40">
        <f t="shared" si="241"/>
        <v>0</v>
      </c>
    </row>
    <row r="205" spans="1:31" x14ac:dyDescent="0.3">
      <c r="A205" s="5">
        <v>120</v>
      </c>
      <c r="B205" s="5">
        <v>40</v>
      </c>
      <c r="C205" s="12">
        <f>'n=120,2h'!A205/'n=120,2h'!B205</f>
        <v>3</v>
      </c>
      <c r="D205" s="78" t="s">
        <v>311</v>
      </c>
      <c r="E205" s="56">
        <v>0</v>
      </c>
      <c r="F205" s="39">
        <v>11.39</v>
      </c>
      <c r="G205" s="78">
        <v>0</v>
      </c>
      <c r="H205" s="39">
        <v>24.19</v>
      </c>
      <c r="I205" s="83">
        <f t="shared" si="232"/>
        <v>0</v>
      </c>
      <c r="J205">
        <v>0</v>
      </c>
      <c r="K205">
        <v>0</v>
      </c>
      <c r="L205" s="40">
        <v>0</v>
      </c>
      <c r="M205">
        <v>0</v>
      </c>
      <c r="N205">
        <v>0</v>
      </c>
      <c r="O205">
        <v>0</v>
      </c>
      <c r="P205" s="81">
        <f t="shared" si="233"/>
        <v>0</v>
      </c>
      <c r="Q205" s="56">
        <f t="shared" si="234"/>
        <v>0</v>
      </c>
      <c r="R205" s="4">
        <f t="shared" si="235"/>
        <v>0</v>
      </c>
      <c r="S205" s="40">
        <f t="shared" si="236"/>
        <v>0</v>
      </c>
      <c r="T205" s="129"/>
      <c r="U205">
        <v>0</v>
      </c>
      <c r="V205">
        <v>0</v>
      </c>
      <c r="W205">
        <v>0</v>
      </c>
      <c r="X205" s="40">
        <v>0</v>
      </c>
      <c r="Y205" s="116">
        <f t="shared" si="237"/>
        <v>0</v>
      </c>
      <c r="Z205">
        <v>0</v>
      </c>
      <c r="AA205">
        <v>0</v>
      </c>
      <c r="AB205" s="4">
        <f t="shared" si="238"/>
        <v>0</v>
      </c>
      <c r="AC205" s="40">
        <f t="shared" si="239"/>
        <v>0</v>
      </c>
      <c r="AD205" s="78">
        <f t="shared" si="240"/>
        <v>0</v>
      </c>
      <c r="AE205" s="40">
        <f t="shared" si="241"/>
        <v>0</v>
      </c>
    </row>
    <row r="206" spans="1:31" x14ac:dyDescent="0.3">
      <c r="A206" s="5">
        <v>120</v>
      </c>
      <c r="B206" s="5">
        <v>40</v>
      </c>
      <c r="C206" s="12">
        <f>'n=120,2h'!A206/'n=120,2h'!B206</f>
        <v>3</v>
      </c>
      <c r="D206" s="78" t="s">
        <v>312</v>
      </c>
      <c r="E206" s="56">
        <v>0</v>
      </c>
      <c r="F206" s="39">
        <v>41.64</v>
      </c>
      <c r="G206" s="78">
        <v>0</v>
      </c>
      <c r="H206" s="39">
        <v>18.16</v>
      </c>
      <c r="I206" s="83">
        <f t="shared" si="232"/>
        <v>0</v>
      </c>
      <c r="J206">
        <v>0</v>
      </c>
      <c r="K206">
        <v>0</v>
      </c>
      <c r="L206" s="40">
        <v>0</v>
      </c>
      <c r="M206">
        <v>0</v>
      </c>
      <c r="N206">
        <v>0</v>
      </c>
      <c r="O206">
        <v>0</v>
      </c>
      <c r="P206" s="81">
        <f t="shared" si="233"/>
        <v>0</v>
      </c>
      <c r="Q206" s="56">
        <f t="shared" si="234"/>
        <v>0</v>
      </c>
      <c r="R206" s="4">
        <f t="shared" si="235"/>
        <v>0</v>
      </c>
      <c r="S206" s="40">
        <f t="shared" si="236"/>
        <v>0</v>
      </c>
      <c r="T206" s="129"/>
      <c r="U206">
        <v>0</v>
      </c>
      <c r="V206">
        <v>0</v>
      </c>
      <c r="W206">
        <v>0</v>
      </c>
      <c r="X206" s="40">
        <v>0</v>
      </c>
      <c r="Y206" s="116">
        <f t="shared" si="237"/>
        <v>0</v>
      </c>
      <c r="Z206">
        <v>0</v>
      </c>
      <c r="AA206">
        <v>0</v>
      </c>
      <c r="AB206" s="4">
        <f t="shared" si="238"/>
        <v>0</v>
      </c>
      <c r="AC206" s="40">
        <f t="shared" si="239"/>
        <v>0</v>
      </c>
      <c r="AD206" s="78">
        <f t="shared" si="240"/>
        <v>0</v>
      </c>
      <c r="AE206" s="40">
        <f t="shared" si="241"/>
        <v>0</v>
      </c>
    </row>
    <row r="207" spans="1:31" x14ac:dyDescent="0.3">
      <c r="A207" s="5">
        <v>120</v>
      </c>
      <c r="B207" s="5">
        <v>40</v>
      </c>
      <c r="C207" s="12">
        <f>'n=120,2h'!A207/'n=120,2h'!B207</f>
        <v>3</v>
      </c>
      <c r="D207" s="78" t="s">
        <v>313</v>
      </c>
      <c r="E207" s="56">
        <v>0</v>
      </c>
      <c r="F207" s="39">
        <v>88.89</v>
      </c>
      <c r="G207" s="78">
        <v>0</v>
      </c>
      <c r="H207" s="39">
        <v>53.2</v>
      </c>
      <c r="I207" s="83">
        <f t="shared" si="232"/>
        <v>0</v>
      </c>
      <c r="J207">
        <v>0</v>
      </c>
      <c r="K207">
        <v>0</v>
      </c>
      <c r="L207" s="40">
        <v>0</v>
      </c>
      <c r="M207">
        <v>0</v>
      </c>
      <c r="N207">
        <v>0</v>
      </c>
      <c r="O207">
        <v>0</v>
      </c>
      <c r="P207" s="81">
        <f t="shared" si="233"/>
        <v>0</v>
      </c>
      <c r="Q207" s="56">
        <f t="shared" si="234"/>
        <v>0</v>
      </c>
      <c r="R207" s="4">
        <f t="shared" si="235"/>
        <v>0</v>
      </c>
      <c r="S207" s="40">
        <f t="shared" si="236"/>
        <v>0</v>
      </c>
      <c r="T207" s="129"/>
      <c r="U207">
        <v>0</v>
      </c>
      <c r="V207">
        <v>0</v>
      </c>
      <c r="W207">
        <v>0</v>
      </c>
      <c r="X207" s="40">
        <v>0</v>
      </c>
      <c r="Y207" s="116">
        <f t="shared" si="237"/>
        <v>0</v>
      </c>
      <c r="Z207">
        <v>0</v>
      </c>
      <c r="AA207">
        <v>0</v>
      </c>
      <c r="AB207" s="4">
        <f t="shared" si="238"/>
        <v>0</v>
      </c>
      <c r="AC207" s="40">
        <f t="shared" si="239"/>
        <v>0</v>
      </c>
      <c r="AD207" s="78">
        <f t="shared" si="240"/>
        <v>0</v>
      </c>
      <c r="AE207" s="40">
        <f t="shared" si="241"/>
        <v>0</v>
      </c>
    </row>
    <row r="208" spans="1:31" x14ac:dyDescent="0.3">
      <c r="A208" s="5">
        <v>120</v>
      </c>
      <c r="B208" s="5">
        <v>40</v>
      </c>
      <c r="C208" s="12">
        <f>'n=120,2h'!A208/'n=120,2h'!B208</f>
        <v>3</v>
      </c>
      <c r="D208" s="78" t="s">
        <v>314</v>
      </c>
      <c r="E208" s="56">
        <v>0</v>
      </c>
      <c r="F208" s="39">
        <v>23.02</v>
      </c>
      <c r="G208" s="78">
        <v>0</v>
      </c>
      <c r="H208" s="40">
        <v>9.26</v>
      </c>
      <c r="I208" s="83">
        <f t="shared" si="232"/>
        <v>0</v>
      </c>
      <c r="J208">
        <v>0</v>
      </c>
      <c r="K208">
        <v>0</v>
      </c>
      <c r="L208" s="40">
        <v>0</v>
      </c>
      <c r="M208">
        <v>0</v>
      </c>
      <c r="N208">
        <v>0</v>
      </c>
      <c r="O208">
        <v>0</v>
      </c>
      <c r="P208" s="81">
        <f t="shared" si="233"/>
        <v>0</v>
      </c>
      <c r="Q208" s="56">
        <f t="shared" si="234"/>
        <v>0</v>
      </c>
      <c r="R208" s="4">
        <f t="shared" si="235"/>
        <v>0</v>
      </c>
      <c r="S208" s="40">
        <f t="shared" si="236"/>
        <v>0</v>
      </c>
      <c r="T208" s="129"/>
      <c r="U208">
        <v>0</v>
      </c>
      <c r="V208">
        <v>0</v>
      </c>
      <c r="W208">
        <v>0</v>
      </c>
      <c r="X208" s="40">
        <v>0</v>
      </c>
      <c r="Y208" s="116">
        <f t="shared" si="237"/>
        <v>0</v>
      </c>
      <c r="Z208">
        <v>0</v>
      </c>
      <c r="AA208">
        <v>0</v>
      </c>
      <c r="AB208" s="4">
        <f t="shared" si="238"/>
        <v>0</v>
      </c>
      <c r="AC208" s="40">
        <f t="shared" si="239"/>
        <v>0</v>
      </c>
      <c r="AD208" s="78">
        <f t="shared" si="240"/>
        <v>0</v>
      </c>
      <c r="AE208" s="40">
        <f t="shared" si="241"/>
        <v>0</v>
      </c>
    </row>
    <row r="209" spans="1:31" x14ac:dyDescent="0.3">
      <c r="A209" s="25">
        <v>120</v>
      </c>
      <c r="B209" s="25">
        <v>40</v>
      </c>
      <c r="C209" s="24">
        <f>'n=120,2h'!A209/'n=120,2h'!B209</f>
        <v>3</v>
      </c>
      <c r="D209" s="72" t="s">
        <v>315</v>
      </c>
      <c r="E209" s="59">
        <v>0</v>
      </c>
      <c r="F209" s="92">
        <v>5.9</v>
      </c>
      <c r="G209" s="72">
        <v>0</v>
      </c>
      <c r="H209" s="73">
        <v>13.16</v>
      </c>
      <c r="I209" s="84">
        <f t="shared" si="232"/>
        <v>0</v>
      </c>
      <c r="J209" s="75">
        <v>0</v>
      </c>
      <c r="K209" s="72">
        <v>0</v>
      </c>
      <c r="L209" s="73">
        <v>0</v>
      </c>
      <c r="M209" s="72">
        <v>0</v>
      </c>
      <c r="N209" s="72">
        <v>0</v>
      </c>
      <c r="O209" s="73">
        <v>0</v>
      </c>
      <c r="P209" s="91">
        <f t="shared" si="233"/>
        <v>0</v>
      </c>
      <c r="Q209" s="59">
        <f t="shared" si="234"/>
        <v>0</v>
      </c>
      <c r="R209" s="75">
        <f t="shared" si="235"/>
        <v>0</v>
      </c>
      <c r="S209" s="73">
        <f t="shared" si="236"/>
        <v>0</v>
      </c>
      <c r="T209" s="129"/>
      <c r="U209" s="75">
        <v>0</v>
      </c>
      <c r="V209" s="72">
        <v>0</v>
      </c>
      <c r="W209" s="72">
        <v>0</v>
      </c>
      <c r="X209" s="73">
        <v>0</v>
      </c>
      <c r="Y209" s="117">
        <f t="shared" si="237"/>
        <v>0</v>
      </c>
      <c r="Z209" s="72">
        <v>0</v>
      </c>
      <c r="AA209" s="72">
        <v>0</v>
      </c>
      <c r="AB209" s="75">
        <f t="shared" si="238"/>
        <v>0</v>
      </c>
      <c r="AC209" s="73">
        <f t="shared" si="239"/>
        <v>0</v>
      </c>
      <c r="AD209" s="75">
        <f t="shared" si="240"/>
        <v>0</v>
      </c>
      <c r="AE209" s="73">
        <f t="shared" si="241"/>
        <v>0</v>
      </c>
    </row>
    <row r="210" spans="1:31" x14ac:dyDescent="0.3">
      <c r="A210" s="5"/>
      <c r="B210" s="5"/>
      <c r="C210" s="5"/>
      <c r="D210" s="126"/>
      <c r="E210" s="56">
        <f t="shared" ref="E210" si="242">SUM(E190:E209)</f>
        <v>1</v>
      </c>
      <c r="F210" s="19">
        <f t="shared" ref="F210" si="243">SUM(F190:F209)</f>
        <v>2185.2800000000002</v>
      </c>
      <c r="G210" s="56">
        <f t="shared" ref="G210" si="244">SUM(G190:G209)</f>
        <v>2</v>
      </c>
      <c r="H210" s="19">
        <f t="shared" ref="H210" si="245">SUM(H190:H209)</f>
        <v>355.74</v>
      </c>
      <c r="I210" s="60">
        <f t="shared" ref="I210" si="246">SUM(I190:I209)</f>
        <v>1</v>
      </c>
      <c r="J210" s="81">
        <f t="shared" ref="J210" si="247">SUM(J190:J209)</f>
        <v>3</v>
      </c>
      <c r="K210" s="56">
        <f t="shared" ref="K210" si="248">SUM(K190:K209)</f>
        <v>3</v>
      </c>
      <c r="L210" s="19">
        <f t="shared" ref="L210" si="249">SUM(L190:L209)</f>
        <v>3</v>
      </c>
      <c r="M210" s="81">
        <f t="shared" ref="M210" si="250">SUM(M190:M209)</f>
        <v>3</v>
      </c>
      <c r="N210" s="56">
        <f t="shared" ref="N210" si="251">SUM(N190:N209)</f>
        <v>3</v>
      </c>
      <c r="O210" s="19">
        <f t="shared" ref="O210" si="252">SUM(O190:O209)</f>
        <v>3</v>
      </c>
      <c r="P210" s="81">
        <f t="shared" ref="P210" si="253">SUM(P190:P209)</f>
        <v>2</v>
      </c>
      <c r="Q210" s="56">
        <f t="shared" ref="Q210" si="254">SUM(Q190:Q209)</f>
        <v>2</v>
      </c>
      <c r="R210" s="81">
        <f t="shared" ref="R210" si="255">SUM(R190:R209)</f>
        <v>1</v>
      </c>
      <c r="S210" s="19">
        <f t="shared" ref="S210" si="256">SUM(S190:S209)</f>
        <v>1</v>
      </c>
      <c r="T210" s="116"/>
      <c r="U210" s="106">
        <f>SUM(U190:U209)</f>
        <v>0</v>
      </c>
      <c r="V210" s="106">
        <f t="shared" ref="V210" si="257">SUM(V190:V209)</f>
        <v>0</v>
      </c>
      <c r="W210" s="106">
        <f t="shared" ref="W210" si="258">SUM(W190:W209)</f>
        <v>0</v>
      </c>
      <c r="X210" s="101">
        <f t="shared" ref="X210" si="259">SUM(X190:X209)</f>
        <v>2</v>
      </c>
      <c r="Y210" s="118">
        <f t="shared" ref="Y210" si="260">SUM(Y190:Y209)</f>
        <v>2</v>
      </c>
      <c r="Z210" s="106">
        <f t="shared" ref="Z210" si="261">SUM(Z190:Z209)</f>
        <v>2</v>
      </c>
      <c r="AA210" s="101">
        <f t="shared" ref="AA210:AE210" si="262">SUM(AA190:AA209)</f>
        <v>2</v>
      </c>
      <c r="AB210" s="106">
        <f t="shared" si="262"/>
        <v>0</v>
      </c>
      <c r="AC210" s="108">
        <f t="shared" si="262"/>
        <v>0</v>
      </c>
      <c r="AD210" s="106">
        <f t="shared" si="262"/>
        <v>1</v>
      </c>
      <c r="AE210" s="108">
        <f t="shared" si="262"/>
        <v>1</v>
      </c>
    </row>
    <row r="211" spans="1:31" x14ac:dyDescent="0.3">
      <c r="A211" s="6"/>
      <c r="B211" s="6"/>
      <c r="C211" s="6"/>
      <c r="D211" s="6"/>
      <c r="E211" s="32">
        <f t="shared" ref="E211" si="263">E210/20</f>
        <v>0.05</v>
      </c>
      <c r="F211" s="33">
        <f t="shared" ref="F211" si="264">F210/20</f>
        <v>109.26400000000001</v>
      </c>
      <c r="G211" s="32">
        <f t="shared" ref="G211" si="265">G210/20</f>
        <v>0.1</v>
      </c>
      <c r="H211" s="33">
        <f t="shared" ref="H211" si="266">H210/20</f>
        <v>17.786999999999999</v>
      </c>
      <c r="I211" s="74">
        <f t="shared" ref="I211" si="267">I210/20</f>
        <v>0.05</v>
      </c>
      <c r="J211" s="72">
        <f t="shared" ref="J211" si="268">J210/20</f>
        <v>0.15</v>
      </c>
      <c r="K211" s="72">
        <f t="shared" ref="K211" si="269">K210/20</f>
        <v>0.15</v>
      </c>
      <c r="L211" s="73">
        <f t="shared" ref="L211" si="270">L210/20</f>
        <v>0.15</v>
      </c>
      <c r="M211" s="72">
        <f t="shared" ref="M211" si="271">M210/20</f>
        <v>0.15</v>
      </c>
      <c r="N211" s="72">
        <f t="shared" ref="N211" si="272">N210/20</f>
        <v>0.15</v>
      </c>
      <c r="O211" s="73">
        <f t="shared" ref="O211" si="273">O210/20</f>
        <v>0.15</v>
      </c>
      <c r="P211" s="144">
        <f t="shared" ref="P211" si="274">P210/20</f>
        <v>0.1</v>
      </c>
      <c r="Q211" s="144">
        <f t="shared" ref="Q211" si="275">Q210/20</f>
        <v>0.1</v>
      </c>
      <c r="R211" s="140">
        <f t="shared" ref="R211" si="276">R210/20</f>
        <v>0.05</v>
      </c>
      <c r="S211" s="143">
        <f t="shared" ref="S211" si="277">S210/20</f>
        <v>0.05</v>
      </c>
      <c r="T211" s="116"/>
      <c r="U211" s="147">
        <f>U210/20</f>
        <v>0</v>
      </c>
      <c r="V211" s="146">
        <f t="shared" ref="V211" si="278">V210/20</f>
        <v>0</v>
      </c>
      <c r="W211" s="146">
        <f t="shared" ref="W211" si="279">W210/20</f>
        <v>0</v>
      </c>
      <c r="X211" s="152">
        <f t="shared" ref="X211" si="280">X210/20</f>
        <v>0.1</v>
      </c>
      <c r="Y211" s="156">
        <f t="shared" ref="Y211" si="281">Y210/20</f>
        <v>0.1</v>
      </c>
      <c r="Z211" s="107">
        <f t="shared" ref="Z211" si="282">Z210/20</f>
        <v>0.1</v>
      </c>
      <c r="AA211" s="105">
        <f t="shared" ref="AA211:AE211" si="283">AA210/20</f>
        <v>0.1</v>
      </c>
      <c r="AB211" s="150">
        <f t="shared" si="283"/>
        <v>0</v>
      </c>
      <c r="AC211" s="151">
        <f t="shared" si="283"/>
        <v>0</v>
      </c>
      <c r="AD211" s="150">
        <f t="shared" si="283"/>
        <v>0.05</v>
      </c>
      <c r="AE211" s="151">
        <f t="shared" si="283"/>
        <v>0.05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abSelected="1" zoomScaleNormal="100" workbookViewId="0">
      <pane xSplit="4" ySplit="2" topLeftCell="E84" activePane="bottomRight" state="frozen"/>
      <selection pane="topRight" activeCell="E1" sqref="E1"/>
      <selection pane="bottomLeft" activeCell="A3" sqref="A3"/>
      <selection pane="bottomRight" activeCell="F32" sqref="F32"/>
    </sheetView>
  </sheetViews>
  <sheetFormatPr baseColWidth="10" defaultColWidth="8.77734375" defaultRowHeight="14.4" x14ac:dyDescent="0.3"/>
  <cols>
    <col min="1" max="3" width="5.77734375" style="1" customWidth="1"/>
    <col min="4" max="4" width="6.77734375" style="173" customWidth="1"/>
    <col min="5" max="12" width="7.77734375" style="61" customWidth="1"/>
    <col min="13" max="16384" width="8.77734375" style="61"/>
  </cols>
  <sheetData>
    <row r="1" spans="1:12" x14ac:dyDescent="0.3">
      <c r="A1" s="61"/>
      <c r="B1" s="61"/>
      <c r="C1" s="61"/>
      <c r="D1" s="168"/>
    </row>
    <row r="2" spans="1:12" x14ac:dyDescent="0.3">
      <c r="A2" s="6" t="s">
        <v>2</v>
      </c>
      <c r="B2" s="6" t="s">
        <v>3</v>
      </c>
      <c r="C2" s="6" t="s">
        <v>4</v>
      </c>
      <c r="D2" s="7" t="s">
        <v>5</v>
      </c>
      <c r="E2" s="4" t="s">
        <v>316</v>
      </c>
      <c r="F2" s="61" t="s">
        <v>317</v>
      </c>
      <c r="G2" s="61" t="s">
        <v>318</v>
      </c>
      <c r="H2" s="122" t="s">
        <v>319</v>
      </c>
      <c r="I2" s="122" t="s">
        <v>321</v>
      </c>
      <c r="J2" s="1" t="s">
        <v>322</v>
      </c>
      <c r="K2" s="123" t="s">
        <v>323</v>
      </c>
      <c r="L2" s="113" t="s">
        <v>324</v>
      </c>
    </row>
    <row r="3" spans="1:12" x14ac:dyDescent="0.3">
      <c r="A3" s="61">
        <v>500</v>
      </c>
      <c r="B3" s="78">
        <v>20</v>
      </c>
      <c r="C3" s="44">
        <f>'n=500'!A3/'n=500'!B3</f>
        <v>25</v>
      </c>
      <c r="D3" s="169">
        <v>129</v>
      </c>
      <c r="E3" s="4">
        <v>18</v>
      </c>
      <c r="F3" s="61">
        <v>18</v>
      </c>
      <c r="G3" s="61">
        <v>70</v>
      </c>
      <c r="H3" s="4">
        <f t="shared" ref="H3:H22" si="0">MAX(E3:G3)</f>
        <v>70</v>
      </c>
      <c r="I3" s="4">
        <v>269</v>
      </c>
      <c r="J3" s="61">
        <v>388</v>
      </c>
      <c r="K3" s="4">
        <f>I3-H3</f>
        <v>199</v>
      </c>
      <c r="L3" s="40">
        <f>J3-H3</f>
        <v>318</v>
      </c>
    </row>
    <row r="4" spans="1:12" x14ac:dyDescent="0.3">
      <c r="A4" s="61">
        <v>500</v>
      </c>
      <c r="B4" s="78">
        <v>20</v>
      </c>
      <c r="C4" s="40">
        <f>'n=500'!A4/'n=500'!B4</f>
        <v>25</v>
      </c>
      <c r="D4" s="169">
        <v>132</v>
      </c>
      <c r="E4" s="4">
        <v>24</v>
      </c>
      <c r="F4" s="61">
        <v>24</v>
      </c>
      <c r="G4" s="61">
        <v>83</v>
      </c>
      <c r="H4" s="4">
        <f t="shared" si="0"/>
        <v>83</v>
      </c>
      <c r="I4" s="4">
        <v>365</v>
      </c>
      <c r="J4" s="61">
        <v>395</v>
      </c>
      <c r="K4" s="4">
        <f t="shared" ref="K4:K22" si="1">I4-H4</f>
        <v>282</v>
      </c>
      <c r="L4" s="40">
        <f t="shared" ref="L4:L22" si="2">J4-H4</f>
        <v>312</v>
      </c>
    </row>
    <row r="5" spans="1:12" x14ac:dyDescent="0.3">
      <c r="A5" s="61">
        <v>500</v>
      </c>
      <c r="B5" s="78">
        <v>20</v>
      </c>
      <c r="C5" s="40">
        <f>'n=500'!A5/'n=500'!B5</f>
        <v>25</v>
      </c>
      <c r="D5" s="169">
        <v>135</v>
      </c>
      <c r="E5" s="4">
        <v>17</v>
      </c>
      <c r="F5" s="61">
        <v>17</v>
      </c>
      <c r="G5" s="61">
        <v>67</v>
      </c>
      <c r="H5" s="4">
        <f t="shared" si="0"/>
        <v>67</v>
      </c>
      <c r="I5" s="4">
        <v>297</v>
      </c>
      <c r="J5" s="61">
        <v>380</v>
      </c>
      <c r="K5" s="4">
        <f t="shared" si="1"/>
        <v>230</v>
      </c>
      <c r="L5" s="40">
        <f t="shared" si="2"/>
        <v>313</v>
      </c>
    </row>
    <row r="6" spans="1:12" x14ac:dyDescent="0.3">
      <c r="A6" s="61">
        <v>500</v>
      </c>
      <c r="B6" s="78">
        <v>20</v>
      </c>
      <c r="C6" s="40">
        <f>'n=500'!A6/'n=500'!B6</f>
        <v>25</v>
      </c>
      <c r="D6" s="169">
        <v>138</v>
      </c>
      <c r="E6" s="4">
        <v>18</v>
      </c>
      <c r="F6" s="61">
        <v>18</v>
      </c>
      <c r="G6" s="61">
        <v>67</v>
      </c>
      <c r="H6" s="4">
        <f t="shared" si="0"/>
        <v>67</v>
      </c>
      <c r="I6" s="4">
        <v>398</v>
      </c>
      <c r="J6" s="61">
        <v>453</v>
      </c>
      <c r="K6" s="4">
        <f t="shared" si="1"/>
        <v>331</v>
      </c>
      <c r="L6" s="40">
        <f t="shared" si="2"/>
        <v>386</v>
      </c>
    </row>
    <row r="7" spans="1:12" x14ac:dyDescent="0.3">
      <c r="A7" s="61">
        <v>500</v>
      </c>
      <c r="B7" s="78">
        <v>20</v>
      </c>
      <c r="C7" s="40">
        <f>'n=500'!A7/'n=500'!B7</f>
        <v>25</v>
      </c>
      <c r="D7" s="169">
        <v>141</v>
      </c>
      <c r="E7" s="4">
        <v>21</v>
      </c>
      <c r="F7" s="61">
        <v>21</v>
      </c>
      <c r="G7" s="61">
        <v>75</v>
      </c>
      <c r="H7" s="4">
        <f t="shared" si="0"/>
        <v>75</v>
      </c>
      <c r="I7" s="4">
        <v>315</v>
      </c>
      <c r="J7" s="61">
        <v>452</v>
      </c>
      <c r="K7" s="4">
        <f t="shared" si="1"/>
        <v>240</v>
      </c>
      <c r="L7" s="40">
        <f t="shared" si="2"/>
        <v>377</v>
      </c>
    </row>
    <row r="8" spans="1:12" x14ac:dyDescent="0.3">
      <c r="A8" s="61">
        <v>500</v>
      </c>
      <c r="B8" s="78">
        <v>20</v>
      </c>
      <c r="C8" s="40">
        <f>'n=500'!A8/'n=500'!B8</f>
        <v>25</v>
      </c>
      <c r="D8" s="169">
        <v>144</v>
      </c>
      <c r="E8" s="4">
        <v>23</v>
      </c>
      <c r="F8" s="61">
        <v>23</v>
      </c>
      <c r="G8" s="61">
        <v>72</v>
      </c>
      <c r="H8" s="4">
        <f t="shared" si="0"/>
        <v>72</v>
      </c>
      <c r="I8" s="4">
        <v>298</v>
      </c>
      <c r="J8" s="61">
        <v>359</v>
      </c>
      <c r="K8" s="4">
        <f t="shared" si="1"/>
        <v>226</v>
      </c>
      <c r="L8" s="40">
        <f t="shared" si="2"/>
        <v>287</v>
      </c>
    </row>
    <row r="9" spans="1:12" x14ac:dyDescent="0.3">
      <c r="A9" s="61">
        <v>500</v>
      </c>
      <c r="B9" s="78">
        <v>20</v>
      </c>
      <c r="C9" s="40">
        <f>'n=500'!A9/'n=500'!B9</f>
        <v>25</v>
      </c>
      <c r="D9" s="169">
        <v>147</v>
      </c>
      <c r="E9" s="4">
        <v>18</v>
      </c>
      <c r="F9" s="61">
        <v>21</v>
      </c>
      <c r="G9" s="61">
        <v>78</v>
      </c>
      <c r="H9" s="4">
        <f t="shared" si="0"/>
        <v>78</v>
      </c>
      <c r="I9" s="4">
        <v>271</v>
      </c>
      <c r="J9" s="61">
        <v>290</v>
      </c>
      <c r="K9" s="4">
        <f t="shared" si="1"/>
        <v>193</v>
      </c>
      <c r="L9" s="40">
        <f t="shared" si="2"/>
        <v>212</v>
      </c>
    </row>
    <row r="10" spans="1:12" x14ac:dyDescent="0.3">
      <c r="A10" s="61">
        <v>500</v>
      </c>
      <c r="B10" s="78">
        <v>20</v>
      </c>
      <c r="C10" s="40">
        <f>'n=500'!A10/'n=500'!B10</f>
        <v>25</v>
      </c>
      <c r="D10" s="169">
        <v>150</v>
      </c>
      <c r="E10" s="4">
        <v>16</v>
      </c>
      <c r="F10" s="61">
        <v>16</v>
      </c>
      <c r="G10" s="61">
        <v>67</v>
      </c>
      <c r="H10" s="4">
        <f t="shared" si="0"/>
        <v>67</v>
      </c>
      <c r="I10" s="4">
        <v>407</v>
      </c>
      <c r="J10" s="61">
        <v>386</v>
      </c>
      <c r="K10" s="4">
        <f t="shared" si="1"/>
        <v>340</v>
      </c>
      <c r="L10" s="40">
        <f t="shared" si="2"/>
        <v>319</v>
      </c>
    </row>
    <row r="11" spans="1:12" x14ac:dyDescent="0.3">
      <c r="A11" s="61">
        <v>500</v>
      </c>
      <c r="B11" s="78">
        <v>20</v>
      </c>
      <c r="C11" s="40">
        <f>'n=500'!A11/'n=500'!B11</f>
        <v>25</v>
      </c>
      <c r="D11" s="169">
        <v>153</v>
      </c>
      <c r="E11" s="4">
        <v>22</v>
      </c>
      <c r="F11" s="61">
        <v>22</v>
      </c>
      <c r="G11" s="61">
        <v>82</v>
      </c>
      <c r="H11" s="4">
        <f t="shared" si="0"/>
        <v>82</v>
      </c>
      <c r="I11" s="4">
        <v>351</v>
      </c>
      <c r="J11" s="61">
        <v>428</v>
      </c>
      <c r="K11" s="4">
        <f t="shared" si="1"/>
        <v>269</v>
      </c>
      <c r="L11" s="40">
        <f t="shared" si="2"/>
        <v>346</v>
      </c>
    </row>
    <row r="12" spans="1:12" x14ac:dyDescent="0.3">
      <c r="A12" s="61">
        <v>500</v>
      </c>
      <c r="B12" s="78">
        <v>20</v>
      </c>
      <c r="C12" s="40">
        <f>'n=500'!A12/'n=500'!B12</f>
        <v>25</v>
      </c>
      <c r="D12" s="169">
        <v>156</v>
      </c>
      <c r="E12" s="4">
        <v>17</v>
      </c>
      <c r="F12" s="61">
        <v>17</v>
      </c>
      <c r="G12" s="61">
        <v>71</v>
      </c>
      <c r="H12" s="4">
        <f t="shared" si="0"/>
        <v>71</v>
      </c>
      <c r="I12" s="4">
        <v>287</v>
      </c>
      <c r="J12" s="61">
        <v>346</v>
      </c>
      <c r="K12" s="4">
        <f t="shared" si="1"/>
        <v>216</v>
      </c>
      <c r="L12" s="40">
        <f t="shared" si="2"/>
        <v>275</v>
      </c>
    </row>
    <row r="13" spans="1:12" x14ac:dyDescent="0.3">
      <c r="A13" s="61">
        <v>500</v>
      </c>
      <c r="B13" s="78">
        <v>20</v>
      </c>
      <c r="C13" s="40">
        <f>'n=500'!A13/'n=500'!B13</f>
        <v>25</v>
      </c>
      <c r="D13" s="169">
        <v>159</v>
      </c>
      <c r="E13" s="4">
        <v>22</v>
      </c>
      <c r="F13" s="61">
        <v>23</v>
      </c>
      <c r="G13" s="61">
        <v>88</v>
      </c>
      <c r="H13" s="4">
        <f t="shared" si="0"/>
        <v>88</v>
      </c>
      <c r="I13" s="4">
        <v>338</v>
      </c>
      <c r="J13" s="61">
        <v>271</v>
      </c>
      <c r="K13" s="4">
        <f t="shared" si="1"/>
        <v>250</v>
      </c>
      <c r="L13" s="40">
        <f t="shared" si="2"/>
        <v>183</v>
      </c>
    </row>
    <row r="14" spans="1:12" x14ac:dyDescent="0.3">
      <c r="A14" s="61">
        <v>500</v>
      </c>
      <c r="B14" s="78">
        <v>20</v>
      </c>
      <c r="C14" s="40">
        <f>'n=500'!A14/'n=500'!B14</f>
        <v>25</v>
      </c>
      <c r="D14" s="169">
        <v>162</v>
      </c>
      <c r="E14" s="4">
        <v>20</v>
      </c>
      <c r="F14" s="61">
        <v>20</v>
      </c>
      <c r="G14" s="61">
        <v>64</v>
      </c>
      <c r="H14" s="4">
        <f t="shared" si="0"/>
        <v>64</v>
      </c>
      <c r="I14" s="4">
        <v>284</v>
      </c>
      <c r="J14" s="61">
        <v>403</v>
      </c>
      <c r="K14" s="4">
        <f t="shared" si="1"/>
        <v>220</v>
      </c>
      <c r="L14" s="40">
        <f t="shared" si="2"/>
        <v>339</v>
      </c>
    </row>
    <row r="15" spans="1:12" x14ac:dyDescent="0.3">
      <c r="A15" s="61">
        <v>500</v>
      </c>
      <c r="B15" s="78">
        <v>20</v>
      </c>
      <c r="C15" s="40">
        <f>'n=500'!A15/'n=500'!B15</f>
        <v>25</v>
      </c>
      <c r="D15" s="169">
        <v>165</v>
      </c>
      <c r="E15" s="4">
        <v>20</v>
      </c>
      <c r="F15" s="61">
        <v>20</v>
      </c>
      <c r="G15" s="61">
        <v>72</v>
      </c>
      <c r="H15" s="4">
        <f t="shared" si="0"/>
        <v>72</v>
      </c>
      <c r="I15" s="4">
        <v>294</v>
      </c>
      <c r="J15" s="61">
        <v>309</v>
      </c>
      <c r="K15" s="4">
        <f t="shared" si="1"/>
        <v>222</v>
      </c>
      <c r="L15" s="40">
        <f t="shared" si="2"/>
        <v>237</v>
      </c>
    </row>
    <row r="16" spans="1:12" x14ac:dyDescent="0.3">
      <c r="A16" s="61">
        <v>500</v>
      </c>
      <c r="B16" s="78">
        <v>20</v>
      </c>
      <c r="C16" s="40">
        <f>'n=500'!A16/'n=500'!B16</f>
        <v>25</v>
      </c>
      <c r="D16" s="169">
        <v>168</v>
      </c>
      <c r="E16" s="4">
        <v>16</v>
      </c>
      <c r="F16" s="61">
        <v>16</v>
      </c>
      <c r="G16" s="61">
        <v>70</v>
      </c>
      <c r="H16" s="4">
        <f t="shared" si="0"/>
        <v>70</v>
      </c>
      <c r="I16" s="4">
        <v>300</v>
      </c>
      <c r="J16" s="61">
        <v>337</v>
      </c>
      <c r="K16" s="4">
        <f t="shared" si="1"/>
        <v>230</v>
      </c>
      <c r="L16" s="40">
        <f t="shared" si="2"/>
        <v>267</v>
      </c>
    </row>
    <row r="17" spans="1:12" x14ac:dyDescent="0.3">
      <c r="A17" s="61">
        <v>500</v>
      </c>
      <c r="B17" s="78">
        <v>20</v>
      </c>
      <c r="C17" s="40">
        <f>'n=500'!A17/'n=500'!B17</f>
        <v>25</v>
      </c>
      <c r="D17" s="169">
        <v>171</v>
      </c>
      <c r="E17" s="4">
        <v>19</v>
      </c>
      <c r="F17" s="61">
        <v>19</v>
      </c>
      <c r="G17" s="61">
        <v>75</v>
      </c>
      <c r="H17" s="4">
        <f t="shared" si="0"/>
        <v>75</v>
      </c>
      <c r="I17" s="4">
        <v>319</v>
      </c>
      <c r="J17" s="61">
        <v>368</v>
      </c>
      <c r="K17" s="4">
        <f t="shared" si="1"/>
        <v>244</v>
      </c>
      <c r="L17" s="40">
        <f t="shared" si="2"/>
        <v>293</v>
      </c>
    </row>
    <row r="18" spans="1:12" x14ac:dyDescent="0.3">
      <c r="A18" s="61">
        <v>500</v>
      </c>
      <c r="B18" s="78">
        <v>20</v>
      </c>
      <c r="C18" s="40">
        <f>'n=500'!A18/'n=500'!B18</f>
        <v>25</v>
      </c>
      <c r="D18" s="169">
        <v>174</v>
      </c>
      <c r="E18" s="4">
        <v>20</v>
      </c>
      <c r="F18" s="61">
        <v>20</v>
      </c>
      <c r="G18" s="61">
        <v>68</v>
      </c>
      <c r="H18" s="4">
        <f t="shared" si="0"/>
        <v>68</v>
      </c>
      <c r="I18" s="4">
        <v>337</v>
      </c>
      <c r="J18" s="61">
        <v>308</v>
      </c>
      <c r="K18" s="4">
        <f t="shared" si="1"/>
        <v>269</v>
      </c>
      <c r="L18" s="40">
        <f t="shared" si="2"/>
        <v>240</v>
      </c>
    </row>
    <row r="19" spans="1:12" x14ac:dyDescent="0.3">
      <c r="A19" s="61">
        <v>500</v>
      </c>
      <c r="B19" s="78">
        <v>20</v>
      </c>
      <c r="C19" s="40">
        <f>'n=500'!A19/'n=500'!B19</f>
        <v>25</v>
      </c>
      <c r="D19" s="169">
        <v>177</v>
      </c>
      <c r="E19" s="4">
        <v>19</v>
      </c>
      <c r="F19" s="61">
        <v>20</v>
      </c>
      <c r="G19" s="61">
        <v>71</v>
      </c>
      <c r="H19" s="4">
        <f t="shared" si="0"/>
        <v>71</v>
      </c>
      <c r="I19" s="4">
        <v>297</v>
      </c>
      <c r="J19" s="61">
        <v>352</v>
      </c>
      <c r="K19" s="4">
        <f t="shared" si="1"/>
        <v>226</v>
      </c>
      <c r="L19" s="40">
        <f t="shared" si="2"/>
        <v>281</v>
      </c>
    </row>
    <row r="20" spans="1:12" x14ac:dyDescent="0.3">
      <c r="A20" s="61">
        <v>500</v>
      </c>
      <c r="B20" s="78">
        <v>20</v>
      </c>
      <c r="C20" s="40">
        <f>'n=500'!A20/'n=500'!B20</f>
        <v>25</v>
      </c>
      <c r="D20" s="169">
        <v>180</v>
      </c>
      <c r="E20" s="4">
        <v>19</v>
      </c>
      <c r="F20" s="61">
        <v>19</v>
      </c>
      <c r="G20" s="61">
        <v>64</v>
      </c>
      <c r="H20" s="4">
        <f t="shared" si="0"/>
        <v>64</v>
      </c>
      <c r="I20" s="4">
        <v>359</v>
      </c>
      <c r="J20" s="61">
        <v>368</v>
      </c>
      <c r="K20" s="4">
        <f t="shared" si="1"/>
        <v>295</v>
      </c>
      <c r="L20" s="40">
        <f t="shared" si="2"/>
        <v>304</v>
      </c>
    </row>
    <row r="21" spans="1:12" x14ac:dyDescent="0.3">
      <c r="A21" s="61">
        <v>500</v>
      </c>
      <c r="B21" s="78">
        <v>20</v>
      </c>
      <c r="C21" s="40">
        <f>'n=500'!A21/'n=500'!B21</f>
        <v>25</v>
      </c>
      <c r="D21" s="169">
        <v>183</v>
      </c>
      <c r="E21" s="4">
        <v>19</v>
      </c>
      <c r="F21" s="61">
        <v>19</v>
      </c>
      <c r="G21" s="61">
        <v>64</v>
      </c>
      <c r="H21" s="4">
        <f t="shared" si="0"/>
        <v>64</v>
      </c>
      <c r="I21" s="4">
        <v>258</v>
      </c>
      <c r="J21" s="61">
        <v>379</v>
      </c>
      <c r="K21" s="4">
        <f t="shared" si="1"/>
        <v>194</v>
      </c>
      <c r="L21" s="40">
        <f t="shared" si="2"/>
        <v>315</v>
      </c>
    </row>
    <row r="22" spans="1:12" x14ac:dyDescent="0.3">
      <c r="A22" s="72">
        <v>500</v>
      </c>
      <c r="B22" s="72">
        <v>20</v>
      </c>
      <c r="C22" s="73">
        <f>'n=500'!A22/'n=500'!B22</f>
        <v>25</v>
      </c>
      <c r="D22" s="169">
        <v>186</v>
      </c>
      <c r="E22" s="75">
        <v>23</v>
      </c>
      <c r="F22" s="72">
        <v>23</v>
      </c>
      <c r="G22" s="72">
        <v>75</v>
      </c>
      <c r="H22" s="75">
        <f t="shared" si="0"/>
        <v>75</v>
      </c>
      <c r="I22" s="75">
        <v>357</v>
      </c>
      <c r="J22" s="72">
        <v>434</v>
      </c>
      <c r="K22" s="75">
        <f t="shared" si="1"/>
        <v>282</v>
      </c>
      <c r="L22" s="73">
        <f t="shared" si="2"/>
        <v>359</v>
      </c>
    </row>
    <row r="23" spans="1:12" x14ac:dyDescent="0.3">
      <c r="A23" s="78"/>
      <c r="B23" s="78"/>
      <c r="C23" s="78"/>
      <c r="D23" s="112"/>
      <c r="E23" s="4">
        <f>SUM(E3:E22)</f>
        <v>391</v>
      </c>
      <c r="F23" s="61">
        <f t="shared" ref="F23" si="3">SUM(F3:F22)</f>
        <v>396</v>
      </c>
      <c r="G23" s="61">
        <f t="shared" ref="G23" si="4">SUM(G3:G22)</f>
        <v>1443</v>
      </c>
      <c r="H23" s="61">
        <f t="shared" ref="H23" si="5">SUM(H3:H22)</f>
        <v>1443</v>
      </c>
      <c r="I23" s="4">
        <f t="shared" ref="I23" si="6">SUM(I3:I22)</f>
        <v>6401</v>
      </c>
      <c r="J23" s="61">
        <f t="shared" ref="J23:L23" si="7">SUM(J3:J22)</f>
        <v>7406</v>
      </c>
      <c r="K23" s="4">
        <f t="shared" si="7"/>
        <v>4958</v>
      </c>
      <c r="L23" s="44">
        <f t="shared" si="7"/>
        <v>5963</v>
      </c>
    </row>
    <row r="24" spans="1:12" x14ac:dyDescent="0.3">
      <c r="A24" s="158"/>
      <c r="B24" s="158"/>
      <c r="C24" s="158"/>
      <c r="D24" s="159"/>
      <c r="E24" s="147">
        <f>E23/20</f>
        <v>19.55</v>
      </c>
      <c r="F24" s="154">
        <f t="shared" ref="F24" si="8">F23/20</f>
        <v>19.8</v>
      </c>
      <c r="G24" s="146">
        <f t="shared" ref="G24" si="9">G23/20</f>
        <v>72.150000000000006</v>
      </c>
      <c r="H24" s="150">
        <f t="shared" ref="H24" si="10">H23/20</f>
        <v>72.150000000000006</v>
      </c>
      <c r="I24" s="75">
        <f t="shared" ref="I24" si="11">I23/20</f>
        <v>320.05</v>
      </c>
      <c r="J24" s="73">
        <f t="shared" ref="J24:L24" si="12">J23/20</f>
        <v>370.3</v>
      </c>
      <c r="K24" s="157">
        <f t="shared" si="12"/>
        <v>247.9</v>
      </c>
      <c r="L24" s="151">
        <f t="shared" si="12"/>
        <v>298.14999999999998</v>
      </c>
    </row>
    <row r="25" spans="1:12" x14ac:dyDescent="0.3">
      <c r="A25" s="72"/>
      <c r="B25" s="72"/>
      <c r="C25" s="72"/>
      <c r="D25" s="170"/>
      <c r="E25" s="36"/>
      <c r="F25" s="36"/>
      <c r="G25" s="36"/>
      <c r="H25" s="36"/>
      <c r="I25" s="36"/>
      <c r="J25" s="36"/>
      <c r="K25" s="36"/>
      <c r="L25" s="36"/>
    </row>
    <row r="26" spans="1:12" x14ac:dyDescent="0.3">
      <c r="A26" s="61">
        <v>500</v>
      </c>
      <c r="B26" s="78">
        <v>25</v>
      </c>
      <c r="C26" s="44">
        <f>'n=500'!A26/'n=500'!B26</f>
        <v>20</v>
      </c>
      <c r="D26" s="169">
        <v>129</v>
      </c>
      <c r="E26" s="4">
        <v>13</v>
      </c>
      <c r="F26" s="61">
        <v>13</v>
      </c>
      <c r="G26" s="61">
        <v>36</v>
      </c>
      <c r="H26" s="4">
        <f t="shared" ref="H26:H45" si="13">MAX(E26:G26)</f>
        <v>36</v>
      </c>
      <c r="I26" s="4">
        <v>138</v>
      </c>
      <c r="J26" s="61">
        <v>161</v>
      </c>
      <c r="K26" s="4">
        <f>I26-H26</f>
        <v>102</v>
      </c>
      <c r="L26" s="40">
        <f>J26-H26</f>
        <v>125</v>
      </c>
    </row>
    <row r="27" spans="1:12" x14ac:dyDescent="0.3">
      <c r="A27" s="61">
        <v>500</v>
      </c>
      <c r="B27" s="78">
        <v>25</v>
      </c>
      <c r="C27" s="40">
        <f>'n=500'!A27/'n=500'!B27</f>
        <v>20</v>
      </c>
      <c r="D27" s="169">
        <v>132</v>
      </c>
      <c r="E27" s="4">
        <v>19</v>
      </c>
      <c r="F27" s="61">
        <v>19</v>
      </c>
      <c r="G27" s="61">
        <v>46</v>
      </c>
      <c r="H27" s="4">
        <f t="shared" si="13"/>
        <v>46</v>
      </c>
      <c r="I27" s="4">
        <v>202</v>
      </c>
      <c r="J27" s="61">
        <v>184</v>
      </c>
      <c r="K27" s="4">
        <f t="shared" ref="K27:K45" si="14">I27-H27</f>
        <v>156</v>
      </c>
      <c r="L27" s="40">
        <f t="shared" ref="L27:L45" si="15">J27-H27</f>
        <v>138</v>
      </c>
    </row>
    <row r="28" spans="1:12" x14ac:dyDescent="0.3">
      <c r="A28" s="61">
        <v>500</v>
      </c>
      <c r="B28" s="78">
        <v>25</v>
      </c>
      <c r="C28" s="40">
        <f>'n=500'!A28/'n=500'!B28</f>
        <v>20</v>
      </c>
      <c r="D28" s="169">
        <v>135</v>
      </c>
      <c r="E28" s="4">
        <v>12</v>
      </c>
      <c r="F28" s="61">
        <v>12</v>
      </c>
      <c r="G28" s="61">
        <v>32</v>
      </c>
      <c r="H28" s="4">
        <f t="shared" si="13"/>
        <v>32</v>
      </c>
      <c r="I28" s="4">
        <v>143</v>
      </c>
      <c r="J28" s="61">
        <v>166</v>
      </c>
      <c r="K28" s="4">
        <f t="shared" si="14"/>
        <v>111</v>
      </c>
      <c r="L28" s="40">
        <f t="shared" si="15"/>
        <v>134</v>
      </c>
    </row>
    <row r="29" spans="1:12" x14ac:dyDescent="0.3">
      <c r="A29" s="61">
        <v>500</v>
      </c>
      <c r="B29" s="78">
        <v>25</v>
      </c>
      <c r="C29" s="40">
        <f>'n=500'!A29/'n=500'!B29</f>
        <v>20</v>
      </c>
      <c r="D29" s="169">
        <v>138</v>
      </c>
      <c r="E29" s="4">
        <v>13</v>
      </c>
      <c r="F29" s="61">
        <v>13</v>
      </c>
      <c r="G29" s="61">
        <v>33</v>
      </c>
      <c r="H29" s="4">
        <f t="shared" si="13"/>
        <v>33</v>
      </c>
      <c r="I29" s="4">
        <v>164</v>
      </c>
      <c r="J29" s="61">
        <v>181</v>
      </c>
      <c r="K29" s="4">
        <f t="shared" si="14"/>
        <v>131</v>
      </c>
      <c r="L29" s="40">
        <f t="shared" si="15"/>
        <v>148</v>
      </c>
    </row>
    <row r="30" spans="1:12" x14ac:dyDescent="0.3">
      <c r="A30" s="61">
        <v>500</v>
      </c>
      <c r="B30" s="78">
        <v>25</v>
      </c>
      <c r="C30" s="40">
        <f>'n=500'!A30/'n=500'!B30</f>
        <v>20</v>
      </c>
      <c r="D30" s="169">
        <v>141</v>
      </c>
      <c r="E30" s="4">
        <v>16</v>
      </c>
      <c r="F30" s="61">
        <v>16</v>
      </c>
      <c r="G30" s="61">
        <v>40</v>
      </c>
      <c r="H30" s="4">
        <f t="shared" si="13"/>
        <v>40</v>
      </c>
      <c r="I30" s="4">
        <v>176</v>
      </c>
      <c r="J30" s="61">
        <v>135</v>
      </c>
      <c r="K30" s="4">
        <f t="shared" si="14"/>
        <v>136</v>
      </c>
      <c r="L30" s="40">
        <f t="shared" si="15"/>
        <v>95</v>
      </c>
    </row>
    <row r="31" spans="1:12" x14ac:dyDescent="0.3">
      <c r="A31" s="61">
        <v>500</v>
      </c>
      <c r="B31" s="78">
        <v>25</v>
      </c>
      <c r="C31" s="40">
        <f>'n=500'!A31/'n=500'!B31</f>
        <v>20</v>
      </c>
      <c r="D31" s="169">
        <v>144</v>
      </c>
      <c r="E31" s="4">
        <v>18</v>
      </c>
      <c r="F31" s="61">
        <v>18</v>
      </c>
      <c r="G31" s="61">
        <v>37</v>
      </c>
      <c r="H31" s="4">
        <f t="shared" si="13"/>
        <v>37</v>
      </c>
      <c r="I31" s="4">
        <v>124</v>
      </c>
      <c r="J31" s="61">
        <v>122</v>
      </c>
      <c r="K31" s="4">
        <f t="shared" si="14"/>
        <v>87</v>
      </c>
      <c r="L31" s="40">
        <f t="shared" si="15"/>
        <v>85</v>
      </c>
    </row>
    <row r="32" spans="1:12" x14ac:dyDescent="0.3">
      <c r="A32" s="61">
        <v>500</v>
      </c>
      <c r="B32" s="78">
        <v>25</v>
      </c>
      <c r="C32" s="40">
        <f>'n=500'!A32/'n=500'!B32</f>
        <v>20</v>
      </c>
      <c r="D32" s="169">
        <v>147</v>
      </c>
      <c r="E32" s="4">
        <v>13</v>
      </c>
      <c r="F32" s="61">
        <v>13</v>
      </c>
      <c r="G32" s="61">
        <v>43</v>
      </c>
      <c r="H32" s="4">
        <f t="shared" si="13"/>
        <v>43</v>
      </c>
      <c r="I32" s="4">
        <v>143</v>
      </c>
      <c r="J32" s="61">
        <v>137</v>
      </c>
      <c r="K32" s="4">
        <f t="shared" si="14"/>
        <v>100</v>
      </c>
      <c r="L32" s="40">
        <f t="shared" si="15"/>
        <v>94</v>
      </c>
    </row>
    <row r="33" spans="1:12" x14ac:dyDescent="0.3">
      <c r="A33" s="61">
        <v>500</v>
      </c>
      <c r="B33" s="78">
        <v>25</v>
      </c>
      <c r="C33" s="40">
        <f>'n=500'!A33/'n=500'!B33</f>
        <v>20</v>
      </c>
      <c r="D33" s="169">
        <v>150</v>
      </c>
      <c r="E33" s="4">
        <v>11</v>
      </c>
      <c r="F33" s="61">
        <v>11</v>
      </c>
      <c r="G33" s="61">
        <v>31</v>
      </c>
      <c r="H33" s="4">
        <f t="shared" si="13"/>
        <v>31</v>
      </c>
      <c r="I33" s="4">
        <v>165</v>
      </c>
      <c r="J33" s="61">
        <v>164</v>
      </c>
      <c r="K33" s="4">
        <f t="shared" si="14"/>
        <v>134</v>
      </c>
      <c r="L33" s="40">
        <f t="shared" si="15"/>
        <v>133</v>
      </c>
    </row>
    <row r="34" spans="1:12" x14ac:dyDescent="0.3">
      <c r="A34" s="61">
        <v>500</v>
      </c>
      <c r="B34" s="78">
        <v>25</v>
      </c>
      <c r="C34" s="40">
        <f>'n=500'!A34/'n=500'!B34</f>
        <v>20</v>
      </c>
      <c r="D34" s="169">
        <v>153</v>
      </c>
      <c r="E34" s="4">
        <v>17</v>
      </c>
      <c r="F34" s="61">
        <v>17</v>
      </c>
      <c r="G34" s="61">
        <v>47</v>
      </c>
      <c r="H34" s="4">
        <f t="shared" si="13"/>
        <v>47</v>
      </c>
      <c r="I34" s="4">
        <v>156</v>
      </c>
      <c r="J34" s="61">
        <v>180</v>
      </c>
      <c r="K34" s="4">
        <f t="shared" si="14"/>
        <v>109</v>
      </c>
      <c r="L34" s="40">
        <f t="shared" si="15"/>
        <v>133</v>
      </c>
    </row>
    <row r="35" spans="1:12" x14ac:dyDescent="0.3">
      <c r="A35" s="61">
        <v>500</v>
      </c>
      <c r="B35" s="78">
        <v>25</v>
      </c>
      <c r="C35" s="40">
        <f>'n=500'!A35/'n=500'!B35</f>
        <v>20</v>
      </c>
      <c r="D35" s="169">
        <v>156</v>
      </c>
      <c r="E35" s="4">
        <v>12</v>
      </c>
      <c r="F35" s="61">
        <v>12</v>
      </c>
      <c r="G35" s="61">
        <v>35</v>
      </c>
      <c r="H35" s="4">
        <f t="shared" si="13"/>
        <v>35</v>
      </c>
      <c r="I35" s="4">
        <v>140</v>
      </c>
      <c r="J35" s="61">
        <v>139</v>
      </c>
      <c r="K35" s="4">
        <f t="shared" si="14"/>
        <v>105</v>
      </c>
      <c r="L35" s="40">
        <f t="shared" si="15"/>
        <v>104</v>
      </c>
    </row>
    <row r="36" spans="1:12" x14ac:dyDescent="0.3">
      <c r="A36" s="61">
        <v>500</v>
      </c>
      <c r="B36" s="78">
        <v>25</v>
      </c>
      <c r="C36" s="40">
        <f>'n=500'!A36/'n=500'!B36</f>
        <v>20</v>
      </c>
      <c r="D36" s="169">
        <v>159</v>
      </c>
      <c r="E36" s="4">
        <v>17</v>
      </c>
      <c r="F36" s="61">
        <v>17</v>
      </c>
      <c r="G36" s="61">
        <v>51</v>
      </c>
      <c r="H36" s="4">
        <f t="shared" si="13"/>
        <v>51</v>
      </c>
      <c r="I36" s="4">
        <v>152</v>
      </c>
      <c r="J36" s="61">
        <v>144</v>
      </c>
      <c r="K36" s="4">
        <f t="shared" si="14"/>
        <v>101</v>
      </c>
      <c r="L36" s="40">
        <f t="shared" si="15"/>
        <v>93</v>
      </c>
    </row>
    <row r="37" spans="1:12" x14ac:dyDescent="0.3">
      <c r="A37" s="61">
        <v>500</v>
      </c>
      <c r="B37" s="78">
        <v>25</v>
      </c>
      <c r="C37" s="40">
        <f>'n=500'!A37/'n=500'!B37</f>
        <v>20</v>
      </c>
      <c r="D37" s="169">
        <v>162</v>
      </c>
      <c r="E37" s="4">
        <v>15</v>
      </c>
      <c r="F37" s="61">
        <v>15</v>
      </c>
      <c r="G37" s="61">
        <v>30</v>
      </c>
      <c r="H37" s="4">
        <f t="shared" si="13"/>
        <v>30</v>
      </c>
      <c r="I37" s="4">
        <v>178</v>
      </c>
      <c r="J37" s="61">
        <v>152</v>
      </c>
      <c r="K37" s="4">
        <f t="shared" si="14"/>
        <v>148</v>
      </c>
      <c r="L37" s="40">
        <f t="shared" si="15"/>
        <v>122</v>
      </c>
    </row>
    <row r="38" spans="1:12" x14ac:dyDescent="0.3">
      <c r="A38" s="61">
        <v>500</v>
      </c>
      <c r="B38" s="78">
        <v>25</v>
      </c>
      <c r="C38" s="40">
        <f>'n=500'!A38/'n=500'!B38</f>
        <v>20</v>
      </c>
      <c r="D38" s="169">
        <v>165</v>
      </c>
      <c r="E38" s="4">
        <v>15</v>
      </c>
      <c r="F38" s="61">
        <v>15</v>
      </c>
      <c r="G38" s="61">
        <v>39</v>
      </c>
      <c r="H38" s="4">
        <f t="shared" si="13"/>
        <v>39</v>
      </c>
      <c r="I38" s="4">
        <v>140</v>
      </c>
      <c r="J38" s="61">
        <v>135</v>
      </c>
      <c r="K38" s="4">
        <f t="shared" si="14"/>
        <v>101</v>
      </c>
      <c r="L38" s="40">
        <f t="shared" si="15"/>
        <v>96</v>
      </c>
    </row>
    <row r="39" spans="1:12" x14ac:dyDescent="0.3">
      <c r="A39" s="61">
        <v>500</v>
      </c>
      <c r="B39" s="78">
        <v>25</v>
      </c>
      <c r="C39" s="40">
        <f>'n=500'!A39/'n=500'!B39</f>
        <v>20</v>
      </c>
      <c r="D39" s="169">
        <v>168</v>
      </c>
      <c r="E39" s="4">
        <v>11</v>
      </c>
      <c r="F39" s="61">
        <v>11</v>
      </c>
      <c r="G39" s="61">
        <v>33</v>
      </c>
      <c r="H39" s="4">
        <f t="shared" si="13"/>
        <v>33</v>
      </c>
      <c r="I39" s="4">
        <v>172</v>
      </c>
      <c r="J39" s="61">
        <v>158</v>
      </c>
      <c r="K39" s="4">
        <f t="shared" si="14"/>
        <v>139</v>
      </c>
      <c r="L39" s="40">
        <f t="shared" si="15"/>
        <v>125</v>
      </c>
    </row>
    <row r="40" spans="1:12" x14ac:dyDescent="0.3">
      <c r="A40" s="61">
        <v>500</v>
      </c>
      <c r="B40" s="78">
        <v>25</v>
      </c>
      <c r="C40" s="40">
        <f>'n=500'!A40/'n=500'!B40</f>
        <v>20</v>
      </c>
      <c r="D40" s="169">
        <v>171</v>
      </c>
      <c r="E40" s="4">
        <v>14</v>
      </c>
      <c r="F40" s="61">
        <v>14</v>
      </c>
      <c r="G40" s="61">
        <v>39</v>
      </c>
      <c r="H40" s="4">
        <f t="shared" si="13"/>
        <v>39</v>
      </c>
      <c r="I40" s="4">
        <v>145</v>
      </c>
      <c r="J40" s="61">
        <v>146</v>
      </c>
      <c r="K40" s="4">
        <f t="shared" si="14"/>
        <v>106</v>
      </c>
      <c r="L40" s="40">
        <f t="shared" si="15"/>
        <v>107</v>
      </c>
    </row>
    <row r="41" spans="1:12" x14ac:dyDescent="0.3">
      <c r="A41" s="61">
        <v>500</v>
      </c>
      <c r="B41" s="78">
        <v>25</v>
      </c>
      <c r="C41" s="40">
        <f>'n=500'!A41/'n=500'!B41</f>
        <v>20</v>
      </c>
      <c r="D41" s="169">
        <v>174</v>
      </c>
      <c r="E41" s="4">
        <v>15</v>
      </c>
      <c r="F41" s="61">
        <v>15</v>
      </c>
      <c r="G41" s="61">
        <v>37</v>
      </c>
      <c r="H41" s="4">
        <f t="shared" si="13"/>
        <v>37</v>
      </c>
      <c r="I41" s="4">
        <v>178</v>
      </c>
      <c r="J41" s="61">
        <v>164</v>
      </c>
      <c r="K41" s="4">
        <f t="shared" si="14"/>
        <v>141</v>
      </c>
      <c r="L41" s="40">
        <f t="shared" si="15"/>
        <v>127</v>
      </c>
    </row>
    <row r="42" spans="1:12" x14ac:dyDescent="0.3">
      <c r="A42" s="61">
        <v>500</v>
      </c>
      <c r="B42" s="78">
        <v>25</v>
      </c>
      <c r="C42" s="40">
        <f>'n=500'!A42/'n=500'!B42</f>
        <v>20</v>
      </c>
      <c r="D42" s="169">
        <v>177</v>
      </c>
      <c r="E42" s="4">
        <v>14</v>
      </c>
      <c r="F42" s="61">
        <v>14</v>
      </c>
      <c r="G42" s="61">
        <v>40</v>
      </c>
      <c r="H42" s="4">
        <f t="shared" si="13"/>
        <v>40</v>
      </c>
      <c r="I42" s="4">
        <v>185</v>
      </c>
      <c r="J42" s="61">
        <v>148</v>
      </c>
      <c r="K42" s="4">
        <f t="shared" si="14"/>
        <v>145</v>
      </c>
      <c r="L42" s="40">
        <f t="shared" si="15"/>
        <v>108</v>
      </c>
    </row>
    <row r="43" spans="1:12" x14ac:dyDescent="0.3">
      <c r="A43" s="61">
        <v>500</v>
      </c>
      <c r="B43" s="78">
        <v>25</v>
      </c>
      <c r="C43" s="40">
        <f>'n=500'!A43/'n=500'!B43</f>
        <v>20</v>
      </c>
      <c r="D43" s="169">
        <v>180</v>
      </c>
      <c r="E43" s="4">
        <v>14</v>
      </c>
      <c r="F43" s="61">
        <v>14</v>
      </c>
      <c r="G43" s="61">
        <v>28</v>
      </c>
      <c r="H43" s="4">
        <f t="shared" si="13"/>
        <v>28</v>
      </c>
      <c r="I43" s="4">
        <v>149</v>
      </c>
      <c r="J43" s="61">
        <v>148</v>
      </c>
      <c r="K43" s="4">
        <f t="shared" si="14"/>
        <v>121</v>
      </c>
      <c r="L43" s="40">
        <f t="shared" si="15"/>
        <v>120</v>
      </c>
    </row>
    <row r="44" spans="1:12" x14ac:dyDescent="0.3">
      <c r="A44" s="61">
        <v>500</v>
      </c>
      <c r="B44" s="78">
        <v>25</v>
      </c>
      <c r="C44" s="40">
        <f>'n=500'!A44/'n=500'!B44</f>
        <v>20</v>
      </c>
      <c r="D44" s="169">
        <v>183</v>
      </c>
      <c r="E44" s="4">
        <v>14</v>
      </c>
      <c r="F44" s="61">
        <v>14</v>
      </c>
      <c r="G44" s="61">
        <v>33</v>
      </c>
      <c r="H44" s="4">
        <f t="shared" si="13"/>
        <v>33</v>
      </c>
      <c r="I44" s="4">
        <v>133</v>
      </c>
      <c r="J44" s="61">
        <v>127</v>
      </c>
      <c r="K44" s="4">
        <f t="shared" si="14"/>
        <v>100</v>
      </c>
      <c r="L44" s="40">
        <f t="shared" si="15"/>
        <v>94</v>
      </c>
    </row>
    <row r="45" spans="1:12" x14ac:dyDescent="0.3">
      <c r="A45" s="72">
        <v>500</v>
      </c>
      <c r="B45" s="72">
        <v>25</v>
      </c>
      <c r="C45" s="73">
        <f>'n=500'!A45/'n=500'!B45</f>
        <v>20</v>
      </c>
      <c r="D45" s="169">
        <v>186</v>
      </c>
      <c r="E45" s="75">
        <v>18</v>
      </c>
      <c r="F45" s="72">
        <v>18</v>
      </c>
      <c r="G45" s="72">
        <v>39</v>
      </c>
      <c r="H45" s="75">
        <f t="shared" si="13"/>
        <v>39</v>
      </c>
      <c r="I45" s="75">
        <v>175</v>
      </c>
      <c r="J45" s="72">
        <v>170</v>
      </c>
      <c r="K45" s="75">
        <f t="shared" si="14"/>
        <v>136</v>
      </c>
      <c r="L45" s="73">
        <f t="shared" si="15"/>
        <v>131</v>
      </c>
    </row>
    <row r="46" spans="1:12" x14ac:dyDescent="0.3">
      <c r="A46" s="78"/>
      <c r="B46" s="78"/>
      <c r="C46" s="78"/>
      <c r="D46" s="112"/>
      <c r="E46" s="4">
        <f>SUM(E26:E45)</f>
        <v>291</v>
      </c>
      <c r="F46" s="61">
        <f t="shared" ref="F46" si="16">SUM(F26:F45)</f>
        <v>291</v>
      </c>
      <c r="G46" s="61">
        <f t="shared" ref="G46" si="17">SUM(G26:G45)</f>
        <v>749</v>
      </c>
      <c r="H46" s="4">
        <f t="shared" ref="H46" si="18">SUM(H26:H45)</f>
        <v>749</v>
      </c>
      <c r="I46" s="4">
        <f t="shared" ref="I46" si="19">SUM(I26:I45)</f>
        <v>3158</v>
      </c>
      <c r="J46" s="61">
        <f t="shared" ref="J46:L46" si="20">SUM(J26:J45)</f>
        <v>3061</v>
      </c>
      <c r="K46" s="4">
        <f t="shared" si="20"/>
        <v>2409</v>
      </c>
      <c r="L46" s="44">
        <f t="shared" si="20"/>
        <v>2312</v>
      </c>
    </row>
    <row r="47" spans="1:12" x14ac:dyDescent="0.3">
      <c r="A47" s="158"/>
      <c r="B47" s="158"/>
      <c r="C47" s="158"/>
      <c r="D47" s="159"/>
      <c r="E47" s="147">
        <f>E46/20</f>
        <v>14.55</v>
      </c>
      <c r="F47" s="146">
        <f t="shared" ref="F47" si="21">F46/20</f>
        <v>14.55</v>
      </c>
      <c r="G47" s="146">
        <f t="shared" ref="G47" si="22">G46/20</f>
        <v>37.450000000000003</v>
      </c>
      <c r="H47" s="155">
        <f t="shared" ref="H47" si="23">H46/20</f>
        <v>37.450000000000003</v>
      </c>
      <c r="I47" s="75">
        <f t="shared" ref="I47" si="24">I46/20</f>
        <v>157.9</v>
      </c>
      <c r="J47" s="72">
        <f t="shared" ref="J47:L47" si="25">J46/20</f>
        <v>153.05000000000001</v>
      </c>
      <c r="K47" s="155">
        <f t="shared" si="25"/>
        <v>120.45</v>
      </c>
      <c r="L47" s="153">
        <f t="shared" si="25"/>
        <v>115.6</v>
      </c>
    </row>
    <row r="48" spans="1:12" x14ac:dyDescent="0.3">
      <c r="A48" s="43"/>
      <c r="B48" s="43"/>
      <c r="C48" s="43"/>
      <c r="D48" s="171"/>
      <c r="E48" s="36"/>
      <c r="F48" s="36"/>
      <c r="G48" s="36"/>
      <c r="H48" s="36"/>
      <c r="I48" s="36"/>
      <c r="J48" s="36"/>
      <c r="K48" s="36"/>
      <c r="L48" s="36"/>
    </row>
    <row r="49" spans="1:12" x14ac:dyDescent="0.3">
      <c r="A49" s="61">
        <v>500</v>
      </c>
      <c r="B49" s="78">
        <v>50</v>
      </c>
      <c r="C49" s="40">
        <f>'n=500'!A49/'n=500'!B49</f>
        <v>10</v>
      </c>
      <c r="D49" s="169">
        <v>129</v>
      </c>
      <c r="E49" s="4">
        <v>0</v>
      </c>
      <c r="F49" s="61">
        <v>0</v>
      </c>
      <c r="G49" s="61">
        <v>0</v>
      </c>
      <c r="H49" s="4">
        <f t="shared" ref="H49:H68" si="26">MAX(E49:G49)</f>
        <v>0</v>
      </c>
      <c r="I49" s="4">
        <v>9</v>
      </c>
      <c r="J49" s="61">
        <v>4</v>
      </c>
      <c r="K49" s="4">
        <f>I49-H49</f>
        <v>9</v>
      </c>
      <c r="L49" s="40">
        <f>J49-H49</f>
        <v>4</v>
      </c>
    </row>
    <row r="50" spans="1:12" x14ac:dyDescent="0.3">
      <c r="A50" s="61">
        <v>500</v>
      </c>
      <c r="B50" s="78">
        <v>50</v>
      </c>
      <c r="C50" s="40">
        <f>'n=500'!A50/'n=500'!B50</f>
        <v>10</v>
      </c>
      <c r="D50" s="169">
        <v>132</v>
      </c>
      <c r="E50" s="4">
        <v>0</v>
      </c>
      <c r="F50" s="61">
        <v>0</v>
      </c>
      <c r="G50" s="61">
        <v>0</v>
      </c>
      <c r="H50" s="4">
        <f t="shared" si="26"/>
        <v>0</v>
      </c>
      <c r="I50" s="4">
        <v>24</v>
      </c>
      <c r="J50" s="61">
        <v>9</v>
      </c>
      <c r="K50" s="4">
        <f t="shared" ref="K50:K68" si="27">I50-H50</f>
        <v>24</v>
      </c>
      <c r="L50" s="40">
        <f t="shared" ref="L50:L68" si="28">J50-H50</f>
        <v>9</v>
      </c>
    </row>
    <row r="51" spans="1:12" x14ac:dyDescent="0.3">
      <c r="A51" s="61">
        <v>500</v>
      </c>
      <c r="B51" s="78">
        <v>50</v>
      </c>
      <c r="C51" s="40">
        <f>'n=500'!A51/'n=500'!B51</f>
        <v>10</v>
      </c>
      <c r="D51" s="169">
        <v>135</v>
      </c>
      <c r="E51" s="4">
        <v>0</v>
      </c>
      <c r="F51" s="61">
        <v>0</v>
      </c>
      <c r="G51" s="61">
        <v>0</v>
      </c>
      <c r="H51" s="4">
        <f t="shared" si="26"/>
        <v>0</v>
      </c>
      <c r="I51" s="4">
        <v>18</v>
      </c>
      <c r="J51" s="61">
        <v>5</v>
      </c>
      <c r="K51" s="4">
        <f t="shared" si="27"/>
        <v>18</v>
      </c>
      <c r="L51" s="40">
        <f t="shared" si="28"/>
        <v>5</v>
      </c>
    </row>
    <row r="52" spans="1:12" x14ac:dyDescent="0.3">
      <c r="A52" s="61">
        <v>500</v>
      </c>
      <c r="B52" s="78">
        <v>50</v>
      </c>
      <c r="C52" s="40">
        <f>'n=500'!A52/'n=500'!B52</f>
        <v>10</v>
      </c>
      <c r="D52" s="169">
        <v>138</v>
      </c>
      <c r="E52" s="4">
        <v>0</v>
      </c>
      <c r="F52" s="61">
        <v>0</v>
      </c>
      <c r="G52" s="61">
        <v>0</v>
      </c>
      <c r="H52" s="4">
        <f t="shared" si="26"/>
        <v>0</v>
      </c>
      <c r="I52" s="4">
        <v>8</v>
      </c>
      <c r="J52" s="61">
        <v>7</v>
      </c>
      <c r="K52" s="4">
        <f t="shared" si="27"/>
        <v>8</v>
      </c>
      <c r="L52" s="40">
        <f t="shared" si="28"/>
        <v>7</v>
      </c>
    </row>
    <row r="53" spans="1:12" x14ac:dyDescent="0.3">
      <c r="A53" s="61">
        <v>500</v>
      </c>
      <c r="B53" s="78">
        <v>50</v>
      </c>
      <c r="C53" s="40">
        <f>'n=500'!A53/'n=500'!B53</f>
        <v>10</v>
      </c>
      <c r="D53" s="169">
        <v>141</v>
      </c>
      <c r="E53" s="4">
        <v>0</v>
      </c>
      <c r="F53" s="61">
        <v>0</v>
      </c>
      <c r="G53" s="61">
        <v>0</v>
      </c>
      <c r="H53" s="4">
        <f t="shared" si="26"/>
        <v>0</v>
      </c>
      <c r="I53" s="4">
        <v>19</v>
      </c>
      <c r="J53" s="61">
        <v>9</v>
      </c>
      <c r="K53" s="4">
        <f t="shared" si="27"/>
        <v>19</v>
      </c>
      <c r="L53" s="40">
        <f t="shared" si="28"/>
        <v>9</v>
      </c>
    </row>
    <row r="54" spans="1:12" x14ac:dyDescent="0.3">
      <c r="A54" s="61">
        <v>500</v>
      </c>
      <c r="B54" s="78">
        <v>50</v>
      </c>
      <c r="C54" s="40">
        <f>'n=500'!A54/'n=500'!B54</f>
        <v>10</v>
      </c>
      <c r="D54" s="169">
        <v>144</v>
      </c>
      <c r="E54" s="4">
        <v>0</v>
      </c>
      <c r="F54" s="61">
        <v>0</v>
      </c>
      <c r="G54" s="61">
        <v>0</v>
      </c>
      <c r="H54" s="4">
        <f t="shared" si="26"/>
        <v>0</v>
      </c>
      <c r="I54" s="4">
        <v>16</v>
      </c>
      <c r="J54" s="61">
        <v>8</v>
      </c>
      <c r="K54" s="4">
        <f t="shared" si="27"/>
        <v>16</v>
      </c>
      <c r="L54" s="40">
        <f t="shared" si="28"/>
        <v>8</v>
      </c>
    </row>
    <row r="55" spans="1:12" x14ac:dyDescent="0.3">
      <c r="A55" s="61">
        <v>500</v>
      </c>
      <c r="B55" s="78">
        <v>50</v>
      </c>
      <c r="C55" s="40">
        <f>'n=500'!A55/'n=500'!B55</f>
        <v>10</v>
      </c>
      <c r="D55" s="169">
        <v>147</v>
      </c>
      <c r="E55" s="4">
        <v>0</v>
      </c>
      <c r="F55" s="61">
        <v>0</v>
      </c>
      <c r="G55" s="61">
        <v>0</v>
      </c>
      <c r="H55" s="4">
        <f t="shared" si="26"/>
        <v>0</v>
      </c>
      <c r="I55" s="4">
        <v>13</v>
      </c>
      <c r="J55" s="61">
        <v>5</v>
      </c>
      <c r="K55" s="4">
        <f t="shared" si="27"/>
        <v>13</v>
      </c>
      <c r="L55" s="40">
        <f t="shared" si="28"/>
        <v>5</v>
      </c>
    </row>
    <row r="56" spans="1:12" x14ac:dyDescent="0.3">
      <c r="A56" s="61">
        <v>500</v>
      </c>
      <c r="B56" s="78">
        <v>50</v>
      </c>
      <c r="C56" s="40">
        <f>'n=500'!A56/'n=500'!B56</f>
        <v>10</v>
      </c>
      <c r="D56" s="169">
        <v>150</v>
      </c>
      <c r="E56" s="4">
        <v>0</v>
      </c>
      <c r="F56" s="61">
        <v>0</v>
      </c>
      <c r="G56" s="61">
        <v>0</v>
      </c>
      <c r="H56" s="4">
        <f t="shared" si="26"/>
        <v>0</v>
      </c>
      <c r="I56" s="4">
        <v>14</v>
      </c>
      <c r="J56" s="61">
        <v>5</v>
      </c>
      <c r="K56" s="4">
        <f t="shared" si="27"/>
        <v>14</v>
      </c>
      <c r="L56" s="40">
        <f t="shared" si="28"/>
        <v>5</v>
      </c>
    </row>
    <row r="57" spans="1:12" x14ac:dyDescent="0.3">
      <c r="A57" s="61">
        <v>500</v>
      </c>
      <c r="B57" s="78">
        <v>50</v>
      </c>
      <c r="C57" s="40">
        <f>'n=500'!A57/'n=500'!B57</f>
        <v>10</v>
      </c>
      <c r="D57" s="169">
        <v>153</v>
      </c>
      <c r="E57" s="4">
        <v>0</v>
      </c>
      <c r="F57" s="61">
        <v>0</v>
      </c>
      <c r="G57" s="61">
        <v>0</v>
      </c>
      <c r="H57" s="4">
        <f t="shared" si="26"/>
        <v>0</v>
      </c>
      <c r="I57" s="4">
        <v>21</v>
      </c>
      <c r="J57" s="61">
        <v>9</v>
      </c>
      <c r="K57" s="4">
        <f t="shared" si="27"/>
        <v>21</v>
      </c>
      <c r="L57" s="40">
        <f t="shared" si="28"/>
        <v>9</v>
      </c>
    </row>
    <row r="58" spans="1:12" x14ac:dyDescent="0.3">
      <c r="A58" s="61">
        <v>500</v>
      </c>
      <c r="B58" s="78">
        <v>50</v>
      </c>
      <c r="C58" s="40">
        <f>'n=500'!A58/'n=500'!B58</f>
        <v>10</v>
      </c>
      <c r="D58" s="169">
        <v>156</v>
      </c>
      <c r="E58" s="4">
        <v>0</v>
      </c>
      <c r="F58" s="61">
        <v>0</v>
      </c>
      <c r="G58" s="61">
        <v>0</v>
      </c>
      <c r="H58" s="4">
        <f t="shared" si="26"/>
        <v>0</v>
      </c>
      <c r="I58" s="4">
        <v>12</v>
      </c>
      <c r="J58" s="61">
        <v>3</v>
      </c>
      <c r="K58" s="4">
        <f t="shared" si="27"/>
        <v>12</v>
      </c>
      <c r="L58" s="40">
        <f t="shared" si="28"/>
        <v>3</v>
      </c>
    </row>
    <row r="59" spans="1:12" x14ac:dyDescent="0.3">
      <c r="A59" s="61">
        <v>500</v>
      </c>
      <c r="B59" s="78">
        <v>50</v>
      </c>
      <c r="C59" s="40">
        <f>'n=500'!A59/'n=500'!B59</f>
        <v>10</v>
      </c>
      <c r="D59" s="169">
        <v>159</v>
      </c>
      <c r="E59" s="4">
        <v>0</v>
      </c>
      <c r="F59" s="61">
        <v>0</v>
      </c>
      <c r="G59" s="61">
        <v>0</v>
      </c>
      <c r="H59" s="4">
        <f t="shared" si="26"/>
        <v>0</v>
      </c>
      <c r="I59" s="4">
        <v>22</v>
      </c>
      <c r="J59" s="61">
        <v>9</v>
      </c>
      <c r="K59" s="4">
        <f t="shared" si="27"/>
        <v>22</v>
      </c>
      <c r="L59" s="40">
        <f t="shared" si="28"/>
        <v>9</v>
      </c>
    </row>
    <row r="60" spans="1:12" x14ac:dyDescent="0.3">
      <c r="A60" s="61">
        <v>500</v>
      </c>
      <c r="B60" s="78">
        <v>50</v>
      </c>
      <c r="C60" s="40">
        <f>'n=500'!A60/'n=500'!B60</f>
        <v>10</v>
      </c>
      <c r="D60" s="169">
        <v>162</v>
      </c>
      <c r="E60" s="4">
        <v>0</v>
      </c>
      <c r="F60" s="61">
        <v>0</v>
      </c>
      <c r="G60" s="61">
        <v>0</v>
      </c>
      <c r="H60" s="4">
        <f t="shared" si="26"/>
        <v>0</v>
      </c>
      <c r="I60" s="4">
        <v>11</v>
      </c>
      <c r="J60" s="61">
        <v>6</v>
      </c>
      <c r="K60" s="4">
        <f t="shared" si="27"/>
        <v>11</v>
      </c>
      <c r="L60" s="40">
        <f t="shared" si="28"/>
        <v>6</v>
      </c>
    </row>
    <row r="61" spans="1:12" x14ac:dyDescent="0.3">
      <c r="A61" s="61">
        <v>500</v>
      </c>
      <c r="B61" s="78">
        <v>50</v>
      </c>
      <c r="C61" s="40">
        <f>'n=500'!A61/'n=500'!B61</f>
        <v>10</v>
      </c>
      <c r="D61" s="169">
        <v>165</v>
      </c>
      <c r="E61" s="4">
        <v>0</v>
      </c>
      <c r="F61" s="61">
        <v>0</v>
      </c>
      <c r="G61" s="61">
        <v>0</v>
      </c>
      <c r="H61" s="4">
        <f t="shared" si="26"/>
        <v>0</v>
      </c>
      <c r="I61" s="4">
        <v>19</v>
      </c>
      <c r="J61" s="61">
        <v>3</v>
      </c>
      <c r="K61" s="4">
        <f t="shared" si="27"/>
        <v>19</v>
      </c>
      <c r="L61" s="40">
        <f t="shared" si="28"/>
        <v>3</v>
      </c>
    </row>
    <row r="62" spans="1:12" x14ac:dyDescent="0.3">
      <c r="A62" s="61">
        <v>500</v>
      </c>
      <c r="B62" s="78">
        <v>50</v>
      </c>
      <c r="C62" s="40">
        <f>'n=500'!A62/'n=500'!B62</f>
        <v>10</v>
      </c>
      <c r="D62" s="169">
        <v>168</v>
      </c>
      <c r="E62" s="4">
        <v>0</v>
      </c>
      <c r="F62" s="61">
        <v>0</v>
      </c>
      <c r="G62" s="61">
        <v>0</v>
      </c>
      <c r="H62" s="4">
        <f t="shared" si="26"/>
        <v>0</v>
      </c>
      <c r="I62" s="4">
        <v>8</v>
      </c>
      <c r="J62" s="61">
        <v>4</v>
      </c>
      <c r="K62" s="4">
        <f t="shared" si="27"/>
        <v>8</v>
      </c>
      <c r="L62" s="40">
        <f t="shared" si="28"/>
        <v>4</v>
      </c>
    </row>
    <row r="63" spans="1:12" x14ac:dyDescent="0.3">
      <c r="A63" s="61">
        <v>500</v>
      </c>
      <c r="B63" s="78">
        <v>50</v>
      </c>
      <c r="C63" s="40">
        <f>'n=500'!A63/'n=500'!B63</f>
        <v>10</v>
      </c>
      <c r="D63" s="169">
        <v>171</v>
      </c>
      <c r="E63" s="4">
        <v>0</v>
      </c>
      <c r="F63" s="61">
        <v>0</v>
      </c>
      <c r="G63" s="61">
        <v>0</v>
      </c>
      <c r="H63" s="4">
        <f t="shared" si="26"/>
        <v>0</v>
      </c>
      <c r="I63" s="4">
        <v>21</v>
      </c>
      <c r="J63" s="61">
        <v>11</v>
      </c>
      <c r="K63" s="4">
        <f t="shared" si="27"/>
        <v>21</v>
      </c>
      <c r="L63" s="40">
        <f t="shared" si="28"/>
        <v>11</v>
      </c>
    </row>
    <row r="64" spans="1:12" x14ac:dyDescent="0.3">
      <c r="A64" s="61">
        <v>500</v>
      </c>
      <c r="B64" s="78">
        <v>50</v>
      </c>
      <c r="C64" s="40">
        <f>'n=500'!A64/'n=500'!B64</f>
        <v>10</v>
      </c>
      <c r="D64" s="169">
        <v>174</v>
      </c>
      <c r="E64" s="4">
        <v>0</v>
      </c>
      <c r="F64" s="61">
        <v>0</v>
      </c>
      <c r="G64" s="61">
        <v>0</v>
      </c>
      <c r="H64" s="4">
        <f t="shared" si="26"/>
        <v>0</v>
      </c>
      <c r="I64" s="4">
        <v>11</v>
      </c>
      <c r="J64" s="61">
        <v>4</v>
      </c>
      <c r="K64" s="4">
        <f t="shared" si="27"/>
        <v>11</v>
      </c>
      <c r="L64" s="40">
        <f t="shared" si="28"/>
        <v>4</v>
      </c>
    </row>
    <row r="65" spans="1:12" x14ac:dyDescent="0.3">
      <c r="A65" s="61">
        <v>500</v>
      </c>
      <c r="B65" s="78">
        <v>50</v>
      </c>
      <c r="C65" s="40">
        <f>'n=500'!A65/'n=500'!B65</f>
        <v>10</v>
      </c>
      <c r="D65" s="169">
        <v>177</v>
      </c>
      <c r="E65" s="4">
        <v>0</v>
      </c>
      <c r="F65" s="61">
        <v>0</v>
      </c>
      <c r="G65" s="61">
        <v>0</v>
      </c>
      <c r="H65" s="4">
        <f t="shared" si="26"/>
        <v>0</v>
      </c>
      <c r="I65" s="4">
        <v>10</v>
      </c>
      <c r="J65" s="61">
        <v>3</v>
      </c>
      <c r="K65" s="4">
        <f t="shared" si="27"/>
        <v>10</v>
      </c>
      <c r="L65" s="40">
        <f t="shared" si="28"/>
        <v>3</v>
      </c>
    </row>
    <row r="66" spans="1:12" x14ac:dyDescent="0.3">
      <c r="A66" s="61">
        <v>500</v>
      </c>
      <c r="B66" s="78">
        <v>50</v>
      </c>
      <c r="C66" s="40">
        <f>'n=500'!A66/'n=500'!B66</f>
        <v>10</v>
      </c>
      <c r="D66" s="169">
        <v>180</v>
      </c>
      <c r="E66" s="4">
        <v>0</v>
      </c>
      <c r="F66" s="61">
        <v>0</v>
      </c>
      <c r="G66" s="61">
        <v>0</v>
      </c>
      <c r="H66" s="4">
        <f t="shared" si="26"/>
        <v>0</v>
      </c>
      <c r="I66" s="4">
        <v>18</v>
      </c>
      <c r="J66" s="61">
        <v>9</v>
      </c>
      <c r="K66" s="4">
        <f t="shared" si="27"/>
        <v>18</v>
      </c>
      <c r="L66" s="40">
        <f t="shared" si="28"/>
        <v>9</v>
      </c>
    </row>
    <row r="67" spans="1:12" x14ac:dyDescent="0.3">
      <c r="A67" s="61">
        <v>500</v>
      </c>
      <c r="B67" s="78">
        <v>50</v>
      </c>
      <c r="C67" s="40">
        <f>'n=500'!A67/'n=500'!B67</f>
        <v>10</v>
      </c>
      <c r="D67" s="169">
        <v>183</v>
      </c>
      <c r="E67" s="4">
        <v>0</v>
      </c>
      <c r="F67" s="61">
        <v>0</v>
      </c>
      <c r="G67" s="61">
        <v>0</v>
      </c>
      <c r="H67" s="4">
        <f t="shared" si="26"/>
        <v>0</v>
      </c>
      <c r="I67" s="4">
        <v>16</v>
      </c>
      <c r="J67" s="61">
        <v>9</v>
      </c>
      <c r="K67" s="4">
        <f t="shared" si="27"/>
        <v>16</v>
      </c>
      <c r="L67" s="40">
        <f t="shared" si="28"/>
        <v>9</v>
      </c>
    </row>
    <row r="68" spans="1:12" x14ac:dyDescent="0.3">
      <c r="A68" s="72">
        <v>500</v>
      </c>
      <c r="B68" s="72">
        <v>50</v>
      </c>
      <c r="C68" s="73">
        <f>'n=500'!A68/'n=500'!B68</f>
        <v>10</v>
      </c>
      <c r="D68" s="169">
        <v>186</v>
      </c>
      <c r="E68" s="75">
        <v>0</v>
      </c>
      <c r="F68" s="72">
        <v>0</v>
      </c>
      <c r="G68" s="72">
        <v>0</v>
      </c>
      <c r="H68" s="75">
        <f t="shared" si="26"/>
        <v>0</v>
      </c>
      <c r="I68" s="75">
        <v>21</v>
      </c>
      <c r="J68" s="72">
        <v>5</v>
      </c>
      <c r="K68" s="75">
        <f t="shared" si="27"/>
        <v>21</v>
      </c>
      <c r="L68" s="73">
        <f t="shared" si="28"/>
        <v>5</v>
      </c>
    </row>
    <row r="69" spans="1:12" x14ac:dyDescent="0.3">
      <c r="A69" s="78"/>
      <c r="B69" s="78"/>
      <c r="C69" s="78"/>
      <c r="D69" s="112"/>
      <c r="E69" s="82">
        <f>SUM(E49:E68)</f>
        <v>0</v>
      </c>
      <c r="F69" s="16">
        <f t="shared" ref="F69" si="29">SUM(F49:F68)</f>
        <v>0</v>
      </c>
      <c r="G69" s="16">
        <f t="shared" ref="G69" si="30">SUM(G49:G68)</f>
        <v>0</v>
      </c>
      <c r="H69" s="82">
        <f t="shared" ref="H69" si="31">SUM(H49:H68)</f>
        <v>0</v>
      </c>
      <c r="I69" s="82">
        <f t="shared" ref="I69" si="32">SUM(I49:I68)</f>
        <v>311</v>
      </c>
      <c r="J69" s="44">
        <f t="shared" ref="J69:L69" si="33">SUM(J49:J68)</f>
        <v>127</v>
      </c>
      <c r="K69" s="4">
        <f t="shared" si="33"/>
        <v>311</v>
      </c>
      <c r="L69" s="40">
        <f t="shared" si="33"/>
        <v>127</v>
      </c>
    </row>
    <row r="70" spans="1:12" x14ac:dyDescent="0.3">
      <c r="A70" s="6"/>
      <c r="B70" s="6"/>
      <c r="C70" s="6"/>
      <c r="D70" s="103"/>
      <c r="E70" s="147">
        <f>E69/20</f>
        <v>0</v>
      </c>
      <c r="F70" s="146">
        <f t="shared" ref="F70" si="34">F69/20</f>
        <v>0</v>
      </c>
      <c r="G70" s="146">
        <f t="shared" ref="G70" si="35">G69/20</f>
        <v>0</v>
      </c>
      <c r="H70" s="155">
        <f t="shared" ref="H70" si="36">H69/20</f>
        <v>0</v>
      </c>
      <c r="I70" s="75">
        <f t="shared" ref="I70" si="37">I69/20</f>
        <v>15.55</v>
      </c>
      <c r="J70" s="73">
        <f t="shared" ref="J70:L70" si="38">J69/20</f>
        <v>6.35</v>
      </c>
      <c r="K70" s="155">
        <f t="shared" si="38"/>
        <v>15.55</v>
      </c>
      <c r="L70" s="151">
        <f t="shared" si="38"/>
        <v>6.35</v>
      </c>
    </row>
    <row r="71" spans="1:12" x14ac:dyDescent="0.3">
      <c r="A71" s="37"/>
      <c r="B71" s="37"/>
      <c r="C71" s="37"/>
      <c r="D71" s="172"/>
      <c r="E71" s="36"/>
      <c r="F71" s="36"/>
      <c r="G71" s="36"/>
      <c r="H71" s="36"/>
      <c r="I71" s="36"/>
      <c r="J71" s="36"/>
      <c r="K71" s="36"/>
      <c r="L71" s="36"/>
    </row>
    <row r="72" spans="1:12" x14ac:dyDescent="0.3">
      <c r="A72" s="61">
        <v>500</v>
      </c>
      <c r="B72" s="78">
        <v>100</v>
      </c>
      <c r="C72" s="40">
        <f>'n=500'!A72/'n=500'!B72</f>
        <v>5</v>
      </c>
      <c r="D72" s="169">
        <v>129</v>
      </c>
      <c r="E72" s="4">
        <v>0</v>
      </c>
      <c r="F72" s="61">
        <v>0</v>
      </c>
      <c r="G72" s="61">
        <v>0</v>
      </c>
      <c r="H72" s="4">
        <f t="shared" ref="H72:H91" si="39">MAX(E72:G72)</f>
        <v>0</v>
      </c>
      <c r="I72" s="4">
        <v>2</v>
      </c>
      <c r="J72" s="61">
        <v>0</v>
      </c>
      <c r="K72" s="4">
        <f>I72-H72</f>
        <v>2</v>
      </c>
      <c r="L72" s="40">
        <f>J72-H72</f>
        <v>0</v>
      </c>
    </row>
    <row r="73" spans="1:12" x14ac:dyDescent="0.3">
      <c r="A73" s="61">
        <v>500</v>
      </c>
      <c r="B73" s="78">
        <v>100</v>
      </c>
      <c r="C73" s="40">
        <f>'n=500'!A73/'n=500'!B73</f>
        <v>5</v>
      </c>
      <c r="D73" s="169">
        <v>132</v>
      </c>
      <c r="E73" s="4">
        <v>0</v>
      </c>
      <c r="F73" s="61">
        <v>0</v>
      </c>
      <c r="G73" s="61">
        <v>0</v>
      </c>
      <c r="H73" s="4">
        <f t="shared" si="39"/>
        <v>0</v>
      </c>
      <c r="I73" s="4">
        <v>0</v>
      </c>
      <c r="J73" s="61">
        <v>0</v>
      </c>
      <c r="K73" s="4">
        <f t="shared" ref="K73:K91" si="40">I73-H73</f>
        <v>0</v>
      </c>
      <c r="L73" s="40">
        <f t="shared" ref="L73:L91" si="41">J73-H73</f>
        <v>0</v>
      </c>
    </row>
    <row r="74" spans="1:12" x14ac:dyDescent="0.3">
      <c r="A74" s="61">
        <v>500</v>
      </c>
      <c r="B74" s="78">
        <v>100</v>
      </c>
      <c r="C74" s="40">
        <f>'n=500'!A74/'n=500'!B74</f>
        <v>5</v>
      </c>
      <c r="D74" s="169">
        <v>135</v>
      </c>
      <c r="E74" s="4">
        <v>0</v>
      </c>
      <c r="F74" s="61">
        <v>0</v>
      </c>
      <c r="G74" s="61">
        <v>0</v>
      </c>
      <c r="H74" s="4">
        <f t="shared" si="39"/>
        <v>0</v>
      </c>
      <c r="I74" s="4">
        <v>0</v>
      </c>
      <c r="J74" s="61">
        <v>0</v>
      </c>
      <c r="K74" s="4">
        <f t="shared" si="40"/>
        <v>0</v>
      </c>
      <c r="L74" s="40">
        <f t="shared" si="41"/>
        <v>0</v>
      </c>
    </row>
    <row r="75" spans="1:12" x14ac:dyDescent="0.3">
      <c r="A75" s="61">
        <v>500</v>
      </c>
      <c r="B75" s="78">
        <v>100</v>
      </c>
      <c r="C75" s="40">
        <f>'n=500'!A75/'n=500'!B75</f>
        <v>5</v>
      </c>
      <c r="D75" s="169">
        <v>138</v>
      </c>
      <c r="E75" s="4">
        <v>0</v>
      </c>
      <c r="F75" s="61">
        <v>0</v>
      </c>
      <c r="G75" s="61">
        <v>0</v>
      </c>
      <c r="H75" s="4">
        <f t="shared" si="39"/>
        <v>0</v>
      </c>
      <c r="I75" s="4">
        <v>0</v>
      </c>
      <c r="J75" s="61">
        <v>0</v>
      </c>
      <c r="K75" s="4">
        <f t="shared" si="40"/>
        <v>0</v>
      </c>
      <c r="L75" s="40">
        <f t="shared" si="41"/>
        <v>0</v>
      </c>
    </row>
    <row r="76" spans="1:12" x14ac:dyDescent="0.3">
      <c r="A76" s="61">
        <v>500</v>
      </c>
      <c r="B76" s="78">
        <v>100</v>
      </c>
      <c r="C76" s="40">
        <f>'n=500'!A76/'n=500'!B76</f>
        <v>5</v>
      </c>
      <c r="D76" s="169">
        <v>141</v>
      </c>
      <c r="E76" s="4">
        <v>0</v>
      </c>
      <c r="F76" s="61">
        <v>0</v>
      </c>
      <c r="G76" s="61">
        <v>0</v>
      </c>
      <c r="H76" s="4">
        <f t="shared" si="39"/>
        <v>0</v>
      </c>
      <c r="I76" s="4">
        <v>1</v>
      </c>
      <c r="J76" s="61">
        <v>0</v>
      </c>
      <c r="K76" s="4">
        <f t="shared" si="40"/>
        <v>1</v>
      </c>
      <c r="L76" s="40">
        <f t="shared" si="41"/>
        <v>0</v>
      </c>
    </row>
    <row r="77" spans="1:12" x14ac:dyDescent="0.3">
      <c r="A77" s="61">
        <v>500</v>
      </c>
      <c r="B77" s="78">
        <v>100</v>
      </c>
      <c r="C77" s="40">
        <f>'n=500'!A77/'n=500'!B77</f>
        <v>5</v>
      </c>
      <c r="D77" s="169">
        <v>144</v>
      </c>
      <c r="E77" s="4">
        <v>0</v>
      </c>
      <c r="F77" s="61">
        <v>0</v>
      </c>
      <c r="G77" s="61">
        <v>0</v>
      </c>
      <c r="H77" s="4">
        <f t="shared" si="39"/>
        <v>0</v>
      </c>
      <c r="I77" s="4">
        <v>1</v>
      </c>
      <c r="J77" s="61">
        <v>0</v>
      </c>
      <c r="K77" s="4">
        <f t="shared" si="40"/>
        <v>1</v>
      </c>
      <c r="L77" s="40">
        <f t="shared" si="41"/>
        <v>0</v>
      </c>
    </row>
    <row r="78" spans="1:12" x14ac:dyDescent="0.3">
      <c r="A78" s="61">
        <v>500</v>
      </c>
      <c r="B78" s="78">
        <v>100</v>
      </c>
      <c r="C78" s="40">
        <f>'n=500'!A78/'n=500'!B78</f>
        <v>5</v>
      </c>
      <c r="D78" s="169">
        <v>147</v>
      </c>
      <c r="E78" s="4">
        <v>0</v>
      </c>
      <c r="F78" s="61">
        <v>0</v>
      </c>
      <c r="G78" s="61">
        <v>0</v>
      </c>
      <c r="H78" s="4">
        <f t="shared" si="39"/>
        <v>0</v>
      </c>
      <c r="I78" s="4">
        <v>0</v>
      </c>
      <c r="J78" s="61">
        <v>0</v>
      </c>
      <c r="K78" s="4">
        <f t="shared" si="40"/>
        <v>0</v>
      </c>
      <c r="L78" s="40">
        <f t="shared" si="41"/>
        <v>0</v>
      </c>
    </row>
    <row r="79" spans="1:12" x14ac:dyDescent="0.3">
      <c r="A79" s="61">
        <v>500</v>
      </c>
      <c r="B79" s="78">
        <v>100</v>
      </c>
      <c r="C79" s="40">
        <f>'n=500'!A79/'n=500'!B79</f>
        <v>5</v>
      </c>
      <c r="D79" s="169">
        <v>150</v>
      </c>
      <c r="E79" s="4">
        <v>0</v>
      </c>
      <c r="F79" s="61">
        <v>0</v>
      </c>
      <c r="G79" s="61">
        <v>0</v>
      </c>
      <c r="H79" s="4">
        <f t="shared" si="39"/>
        <v>0</v>
      </c>
      <c r="I79" s="4">
        <v>1</v>
      </c>
      <c r="J79" s="61">
        <v>1</v>
      </c>
      <c r="K79" s="4">
        <f t="shared" si="40"/>
        <v>1</v>
      </c>
      <c r="L79" s="40">
        <f t="shared" si="41"/>
        <v>1</v>
      </c>
    </row>
    <row r="80" spans="1:12" x14ac:dyDescent="0.3">
      <c r="A80" s="61">
        <v>500</v>
      </c>
      <c r="B80" s="78">
        <v>100</v>
      </c>
      <c r="C80" s="40">
        <f>'n=500'!A80/'n=500'!B80</f>
        <v>5</v>
      </c>
      <c r="D80" s="169">
        <v>153</v>
      </c>
      <c r="E80" s="4">
        <v>0</v>
      </c>
      <c r="F80" s="61">
        <v>0</v>
      </c>
      <c r="G80" s="61">
        <v>0</v>
      </c>
      <c r="H80" s="4">
        <f t="shared" si="39"/>
        <v>0</v>
      </c>
      <c r="I80" s="4">
        <v>0</v>
      </c>
      <c r="J80" s="61">
        <v>0</v>
      </c>
      <c r="K80" s="4">
        <f t="shared" si="40"/>
        <v>0</v>
      </c>
      <c r="L80" s="40">
        <f t="shared" si="41"/>
        <v>0</v>
      </c>
    </row>
    <row r="81" spans="1:12" x14ac:dyDescent="0.3">
      <c r="A81" s="61">
        <v>500</v>
      </c>
      <c r="B81" s="78">
        <v>100</v>
      </c>
      <c r="C81" s="40">
        <f>'n=500'!A81/'n=500'!B81</f>
        <v>5</v>
      </c>
      <c r="D81" s="169">
        <v>156</v>
      </c>
      <c r="E81" s="4">
        <v>0</v>
      </c>
      <c r="F81" s="61">
        <v>0</v>
      </c>
      <c r="G81" s="61">
        <v>0</v>
      </c>
      <c r="H81" s="4">
        <f t="shared" si="39"/>
        <v>0</v>
      </c>
      <c r="I81" s="4">
        <v>0</v>
      </c>
      <c r="J81" s="61">
        <v>0</v>
      </c>
      <c r="K81" s="4">
        <f t="shared" si="40"/>
        <v>0</v>
      </c>
      <c r="L81" s="40">
        <f t="shared" si="41"/>
        <v>0</v>
      </c>
    </row>
    <row r="82" spans="1:12" x14ac:dyDescent="0.3">
      <c r="A82" s="61">
        <v>500</v>
      </c>
      <c r="B82" s="78">
        <v>100</v>
      </c>
      <c r="C82" s="40">
        <f>'n=500'!A82/'n=500'!B82</f>
        <v>5</v>
      </c>
      <c r="D82" s="169">
        <v>159</v>
      </c>
      <c r="E82" s="4">
        <v>0</v>
      </c>
      <c r="F82" s="61">
        <v>0</v>
      </c>
      <c r="G82" s="61">
        <v>0</v>
      </c>
      <c r="H82" s="4">
        <f t="shared" si="39"/>
        <v>0</v>
      </c>
      <c r="I82" s="4">
        <v>0</v>
      </c>
      <c r="J82" s="61">
        <v>0</v>
      </c>
      <c r="K82" s="4">
        <f t="shared" si="40"/>
        <v>0</v>
      </c>
      <c r="L82" s="40">
        <f t="shared" si="41"/>
        <v>0</v>
      </c>
    </row>
    <row r="83" spans="1:12" x14ac:dyDescent="0.3">
      <c r="A83" s="61">
        <v>500</v>
      </c>
      <c r="B83" s="78">
        <v>100</v>
      </c>
      <c r="C83" s="40">
        <f>'n=500'!A83/'n=500'!B83</f>
        <v>5</v>
      </c>
      <c r="D83" s="169">
        <v>162</v>
      </c>
      <c r="E83" s="4">
        <v>0</v>
      </c>
      <c r="F83" s="61">
        <v>0</v>
      </c>
      <c r="G83" s="61">
        <v>0</v>
      </c>
      <c r="H83" s="4">
        <f t="shared" si="39"/>
        <v>0</v>
      </c>
      <c r="I83" s="4">
        <v>1</v>
      </c>
      <c r="J83" s="61">
        <v>0</v>
      </c>
      <c r="K83" s="4">
        <f t="shared" si="40"/>
        <v>1</v>
      </c>
      <c r="L83" s="40">
        <f t="shared" si="41"/>
        <v>0</v>
      </c>
    </row>
    <row r="84" spans="1:12" x14ac:dyDescent="0.3">
      <c r="A84" s="61">
        <v>500</v>
      </c>
      <c r="B84" s="78">
        <v>100</v>
      </c>
      <c r="C84" s="40">
        <f>'n=500'!A84/'n=500'!B84</f>
        <v>5</v>
      </c>
      <c r="D84" s="169">
        <v>165</v>
      </c>
      <c r="E84" s="4">
        <v>0</v>
      </c>
      <c r="F84" s="61">
        <v>0</v>
      </c>
      <c r="G84" s="61">
        <v>0</v>
      </c>
      <c r="H84" s="4">
        <f t="shared" si="39"/>
        <v>0</v>
      </c>
      <c r="I84" s="4">
        <v>1</v>
      </c>
      <c r="J84" s="61">
        <v>0</v>
      </c>
      <c r="K84" s="4">
        <f t="shared" si="40"/>
        <v>1</v>
      </c>
      <c r="L84" s="40">
        <f t="shared" si="41"/>
        <v>0</v>
      </c>
    </row>
    <row r="85" spans="1:12" x14ac:dyDescent="0.3">
      <c r="A85" s="61">
        <v>500</v>
      </c>
      <c r="B85" s="78">
        <v>100</v>
      </c>
      <c r="C85" s="40">
        <f>'n=500'!A85/'n=500'!B85</f>
        <v>5</v>
      </c>
      <c r="D85" s="169">
        <v>168</v>
      </c>
      <c r="E85" s="4">
        <v>0</v>
      </c>
      <c r="F85" s="61">
        <v>0</v>
      </c>
      <c r="G85" s="61">
        <v>0</v>
      </c>
      <c r="H85" s="4">
        <f t="shared" si="39"/>
        <v>0</v>
      </c>
      <c r="I85" s="4">
        <v>0</v>
      </c>
      <c r="J85" s="61">
        <v>0</v>
      </c>
      <c r="K85" s="4">
        <f t="shared" si="40"/>
        <v>0</v>
      </c>
      <c r="L85" s="40">
        <f t="shared" si="41"/>
        <v>0</v>
      </c>
    </row>
    <row r="86" spans="1:12" x14ac:dyDescent="0.3">
      <c r="A86" s="61">
        <v>500</v>
      </c>
      <c r="B86" s="78">
        <v>100</v>
      </c>
      <c r="C86" s="40">
        <f>'n=500'!A86/'n=500'!B86</f>
        <v>5</v>
      </c>
      <c r="D86" s="169">
        <v>171</v>
      </c>
      <c r="E86" s="4">
        <v>0</v>
      </c>
      <c r="F86" s="61">
        <v>0</v>
      </c>
      <c r="G86" s="61">
        <v>0</v>
      </c>
      <c r="H86" s="4">
        <f t="shared" si="39"/>
        <v>0</v>
      </c>
      <c r="I86" s="4">
        <v>2</v>
      </c>
      <c r="J86" s="61">
        <v>1</v>
      </c>
      <c r="K86" s="4">
        <f t="shared" si="40"/>
        <v>2</v>
      </c>
      <c r="L86" s="40">
        <f t="shared" si="41"/>
        <v>1</v>
      </c>
    </row>
    <row r="87" spans="1:12" x14ac:dyDescent="0.3">
      <c r="A87" s="61">
        <v>500</v>
      </c>
      <c r="B87" s="78">
        <v>100</v>
      </c>
      <c r="C87" s="40">
        <f>'n=500'!A87/'n=500'!B87</f>
        <v>5</v>
      </c>
      <c r="D87" s="169">
        <v>174</v>
      </c>
      <c r="E87" s="4">
        <v>0</v>
      </c>
      <c r="F87" s="61">
        <v>0</v>
      </c>
      <c r="G87" s="61">
        <v>0</v>
      </c>
      <c r="H87" s="4">
        <f t="shared" si="39"/>
        <v>0</v>
      </c>
      <c r="I87" s="4">
        <v>0</v>
      </c>
      <c r="J87" s="61">
        <v>0</v>
      </c>
      <c r="K87" s="4">
        <f t="shared" si="40"/>
        <v>0</v>
      </c>
      <c r="L87" s="40">
        <f t="shared" si="41"/>
        <v>0</v>
      </c>
    </row>
    <row r="88" spans="1:12" x14ac:dyDescent="0.3">
      <c r="A88" s="61">
        <v>500</v>
      </c>
      <c r="B88" s="78">
        <v>100</v>
      </c>
      <c r="C88" s="40">
        <f>'n=500'!A88/'n=500'!B88</f>
        <v>5</v>
      </c>
      <c r="D88" s="169">
        <v>177</v>
      </c>
      <c r="E88" s="4">
        <v>0</v>
      </c>
      <c r="F88" s="61">
        <v>0</v>
      </c>
      <c r="G88" s="61">
        <v>0</v>
      </c>
      <c r="H88" s="4">
        <f t="shared" si="39"/>
        <v>0</v>
      </c>
      <c r="I88" s="4">
        <v>0</v>
      </c>
      <c r="J88" s="61">
        <v>0</v>
      </c>
      <c r="K88" s="4">
        <f t="shared" si="40"/>
        <v>0</v>
      </c>
      <c r="L88" s="40">
        <f t="shared" si="41"/>
        <v>0</v>
      </c>
    </row>
    <row r="89" spans="1:12" x14ac:dyDescent="0.3">
      <c r="A89" s="61">
        <v>500</v>
      </c>
      <c r="B89" s="78">
        <v>100</v>
      </c>
      <c r="C89" s="40">
        <f>'n=500'!A89/'n=500'!B89</f>
        <v>5</v>
      </c>
      <c r="D89" s="169">
        <v>180</v>
      </c>
      <c r="E89" s="4">
        <v>0</v>
      </c>
      <c r="F89" s="61">
        <v>0</v>
      </c>
      <c r="G89" s="61">
        <v>0</v>
      </c>
      <c r="H89" s="4">
        <f t="shared" si="39"/>
        <v>0</v>
      </c>
      <c r="I89" s="4">
        <v>2</v>
      </c>
      <c r="J89" s="61">
        <v>0</v>
      </c>
      <c r="K89" s="4">
        <f t="shared" si="40"/>
        <v>2</v>
      </c>
      <c r="L89" s="40">
        <f t="shared" si="41"/>
        <v>0</v>
      </c>
    </row>
    <row r="90" spans="1:12" x14ac:dyDescent="0.3">
      <c r="A90" s="61">
        <v>500</v>
      </c>
      <c r="B90" s="78">
        <v>100</v>
      </c>
      <c r="C90" s="40">
        <f>'n=500'!A90/'n=500'!B90</f>
        <v>5</v>
      </c>
      <c r="D90" s="169">
        <v>183</v>
      </c>
      <c r="E90" s="4">
        <v>0</v>
      </c>
      <c r="F90" s="61">
        <v>0</v>
      </c>
      <c r="G90" s="61">
        <v>0</v>
      </c>
      <c r="H90" s="4">
        <f t="shared" si="39"/>
        <v>0</v>
      </c>
      <c r="I90" s="4">
        <v>2</v>
      </c>
      <c r="J90" s="61">
        <v>1</v>
      </c>
      <c r="K90" s="4">
        <f t="shared" si="40"/>
        <v>2</v>
      </c>
      <c r="L90" s="40">
        <f t="shared" si="41"/>
        <v>1</v>
      </c>
    </row>
    <row r="91" spans="1:12" x14ac:dyDescent="0.3">
      <c r="A91" s="72">
        <v>500</v>
      </c>
      <c r="B91" s="72">
        <v>100</v>
      </c>
      <c r="C91" s="73">
        <f>'n=500'!A91/'n=500'!B91</f>
        <v>5</v>
      </c>
      <c r="D91" s="169">
        <v>186</v>
      </c>
      <c r="E91" s="75">
        <v>0</v>
      </c>
      <c r="F91" s="72">
        <v>0</v>
      </c>
      <c r="G91" s="72">
        <v>0</v>
      </c>
      <c r="H91" s="75">
        <f t="shared" si="39"/>
        <v>0</v>
      </c>
      <c r="I91" s="75">
        <v>1</v>
      </c>
      <c r="J91" s="72">
        <v>1</v>
      </c>
      <c r="K91" s="75">
        <f t="shared" si="40"/>
        <v>1</v>
      </c>
      <c r="L91" s="73">
        <f t="shared" si="41"/>
        <v>1</v>
      </c>
    </row>
    <row r="92" spans="1:12" x14ac:dyDescent="0.3">
      <c r="A92" s="78"/>
      <c r="B92" s="78"/>
      <c r="C92" s="78"/>
      <c r="D92" s="112"/>
      <c r="E92" s="4">
        <f>SUM(E72:E91)</f>
        <v>0</v>
      </c>
      <c r="F92" s="61">
        <f t="shared" ref="F92" si="42">SUM(F72:F91)</f>
        <v>0</v>
      </c>
      <c r="G92" s="61">
        <f t="shared" ref="G92" si="43">SUM(G72:G91)</f>
        <v>0</v>
      </c>
      <c r="H92" s="4">
        <f t="shared" ref="H92" si="44">SUM(H72:H91)</f>
        <v>0</v>
      </c>
      <c r="I92" s="4">
        <f t="shared" ref="I92" si="45">SUM(I72:I91)</f>
        <v>14</v>
      </c>
      <c r="J92" s="61">
        <f t="shared" ref="J92:L92" si="46">SUM(J72:J91)</f>
        <v>4</v>
      </c>
      <c r="K92" s="4">
        <f t="shared" si="46"/>
        <v>14</v>
      </c>
      <c r="L92" s="40">
        <f t="shared" si="46"/>
        <v>4</v>
      </c>
    </row>
    <row r="93" spans="1:12" x14ac:dyDescent="0.3">
      <c r="A93" s="6"/>
      <c r="B93" s="6"/>
      <c r="C93" s="6"/>
      <c r="D93" s="103"/>
      <c r="E93" s="147">
        <f>E92/20</f>
        <v>0</v>
      </c>
      <c r="F93" s="146">
        <f t="shared" ref="F93" si="47">F92/20</f>
        <v>0</v>
      </c>
      <c r="G93" s="146">
        <f t="shared" ref="G93" si="48">G92/20</f>
        <v>0</v>
      </c>
      <c r="H93" s="155">
        <f t="shared" ref="H93" si="49">H92/20</f>
        <v>0</v>
      </c>
      <c r="I93" s="75">
        <f t="shared" ref="I93" si="50">I92/20</f>
        <v>0.7</v>
      </c>
      <c r="J93" s="72">
        <f t="shared" ref="J93:L93" si="51">J92/20</f>
        <v>0.2</v>
      </c>
      <c r="K93" s="157">
        <f t="shared" si="51"/>
        <v>0.7</v>
      </c>
      <c r="L93" s="153">
        <f t="shared" si="51"/>
        <v>0.2</v>
      </c>
    </row>
    <row r="94" spans="1:12" x14ac:dyDescent="0.3">
      <c r="A94" s="37"/>
      <c r="B94" s="37"/>
      <c r="C94" s="37"/>
      <c r="D94" s="172"/>
      <c r="E94" s="36"/>
      <c r="F94" s="36"/>
      <c r="G94" s="36"/>
      <c r="H94" s="36"/>
      <c r="I94" s="36"/>
      <c r="J94" s="36"/>
      <c r="K94" s="36"/>
      <c r="L94" s="36"/>
    </row>
    <row r="95" spans="1:12" x14ac:dyDescent="0.3">
      <c r="A95" s="61">
        <v>500</v>
      </c>
      <c r="B95" s="78">
        <v>125</v>
      </c>
      <c r="C95" s="40">
        <f>'n=500'!A95/'n=500'!B95</f>
        <v>4</v>
      </c>
      <c r="D95" s="169">
        <v>129</v>
      </c>
      <c r="E95" s="4">
        <v>0</v>
      </c>
      <c r="F95" s="61">
        <v>0</v>
      </c>
      <c r="G95" s="61">
        <v>0</v>
      </c>
      <c r="H95" s="121">
        <f t="shared" ref="H95:H114" si="52">MAX(E95:G95)</f>
        <v>0</v>
      </c>
      <c r="I95" s="61">
        <v>0</v>
      </c>
      <c r="J95" s="61">
        <v>0</v>
      </c>
      <c r="K95" s="4">
        <f>I95-H95</f>
        <v>0</v>
      </c>
      <c r="L95" s="40">
        <f>J95-H95</f>
        <v>0</v>
      </c>
    </row>
    <row r="96" spans="1:12" x14ac:dyDescent="0.3">
      <c r="A96" s="61">
        <v>500</v>
      </c>
      <c r="B96" s="78">
        <v>125</v>
      </c>
      <c r="C96" s="40">
        <f>'n=500'!A96/'n=500'!B96</f>
        <v>4</v>
      </c>
      <c r="D96" s="169">
        <v>132</v>
      </c>
      <c r="E96" s="4">
        <v>0</v>
      </c>
      <c r="F96" s="61">
        <v>0</v>
      </c>
      <c r="G96" s="61">
        <v>0</v>
      </c>
      <c r="H96" s="116">
        <f t="shared" si="52"/>
        <v>0</v>
      </c>
      <c r="I96" s="61">
        <v>0</v>
      </c>
      <c r="J96" s="61">
        <v>0</v>
      </c>
      <c r="K96" s="4">
        <f t="shared" ref="K96:K114" si="53">I96-H96</f>
        <v>0</v>
      </c>
      <c r="L96" s="40">
        <f t="shared" ref="L96:L114" si="54">J96-H96</f>
        <v>0</v>
      </c>
    </row>
    <row r="97" spans="1:12" x14ac:dyDescent="0.3">
      <c r="A97" s="61">
        <v>500</v>
      </c>
      <c r="B97" s="78">
        <v>125</v>
      </c>
      <c r="C97" s="40">
        <f>'n=500'!A97/'n=500'!B97</f>
        <v>4</v>
      </c>
      <c r="D97" s="169">
        <v>135</v>
      </c>
      <c r="E97" s="4">
        <v>0</v>
      </c>
      <c r="F97" s="61">
        <v>0</v>
      </c>
      <c r="G97" s="61">
        <v>0</v>
      </c>
      <c r="H97" s="116">
        <f t="shared" si="52"/>
        <v>0</v>
      </c>
      <c r="I97" s="61">
        <v>0</v>
      </c>
      <c r="J97" s="61">
        <v>0</v>
      </c>
      <c r="K97" s="4">
        <f t="shared" si="53"/>
        <v>0</v>
      </c>
      <c r="L97" s="40">
        <f t="shared" si="54"/>
        <v>0</v>
      </c>
    </row>
    <row r="98" spans="1:12" x14ac:dyDescent="0.3">
      <c r="A98" s="61">
        <v>500</v>
      </c>
      <c r="B98" s="78">
        <v>125</v>
      </c>
      <c r="C98" s="40">
        <f>'n=500'!A98/'n=500'!B98</f>
        <v>4</v>
      </c>
      <c r="D98" s="169">
        <v>138</v>
      </c>
      <c r="E98" s="4">
        <v>0</v>
      </c>
      <c r="F98" s="61">
        <v>0</v>
      </c>
      <c r="G98" s="61">
        <v>0</v>
      </c>
      <c r="H98" s="116">
        <f t="shared" si="52"/>
        <v>0</v>
      </c>
      <c r="I98" s="61">
        <v>0</v>
      </c>
      <c r="J98" s="61">
        <v>0</v>
      </c>
      <c r="K98" s="4">
        <f t="shared" si="53"/>
        <v>0</v>
      </c>
      <c r="L98" s="40">
        <f t="shared" si="54"/>
        <v>0</v>
      </c>
    </row>
    <row r="99" spans="1:12" x14ac:dyDescent="0.3">
      <c r="A99" s="61">
        <v>500</v>
      </c>
      <c r="B99" s="78">
        <v>125</v>
      </c>
      <c r="C99" s="40">
        <f>'n=500'!A99/'n=500'!B99</f>
        <v>4</v>
      </c>
      <c r="D99" s="169">
        <v>141</v>
      </c>
      <c r="E99" s="4">
        <v>0</v>
      </c>
      <c r="F99" s="61">
        <v>0</v>
      </c>
      <c r="G99" s="61">
        <v>0</v>
      </c>
      <c r="H99" s="116">
        <f t="shared" si="52"/>
        <v>0</v>
      </c>
      <c r="I99" s="61">
        <v>0</v>
      </c>
      <c r="J99" s="61">
        <v>0</v>
      </c>
      <c r="K99" s="4">
        <f t="shared" si="53"/>
        <v>0</v>
      </c>
      <c r="L99" s="40">
        <f t="shared" si="54"/>
        <v>0</v>
      </c>
    </row>
    <row r="100" spans="1:12" x14ac:dyDescent="0.3">
      <c r="A100" s="61">
        <v>500</v>
      </c>
      <c r="B100" s="78">
        <v>125</v>
      </c>
      <c r="C100" s="40">
        <f>'n=500'!A100/'n=500'!B100</f>
        <v>4</v>
      </c>
      <c r="D100" s="169">
        <v>144</v>
      </c>
      <c r="E100" s="4">
        <v>0</v>
      </c>
      <c r="F100" s="61">
        <v>0</v>
      </c>
      <c r="G100" s="61">
        <v>0</v>
      </c>
      <c r="H100" s="116">
        <f t="shared" si="52"/>
        <v>0</v>
      </c>
      <c r="I100" s="61">
        <v>0</v>
      </c>
      <c r="J100" s="61">
        <v>0</v>
      </c>
      <c r="K100" s="4">
        <f t="shared" si="53"/>
        <v>0</v>
      </c>
      <c r="L100" s="40">
        <f t="shared" si="54"/>
        <v>0</v>
      </c>
    </row>
    <row r="101" spans="1:12" x14ac:dyDescent="0.3">
      <c r="A101" s="61">
        <v>500</v>
      </c>
      <c r="B101" s="78">
        <v>125</v>
      </c>
      <c r="C101" s="40">
        <f>'n=500'!A101/'n=500'!B101</f>
        <v>4</v>
      </c>
      <c r="D101" s="169">
        <v>147</v>
      </c>
      <c r="E101" s="4">
        <v>0</v>
      </c>
      <c r="F101" s="61">
        <v>0</v>
      </c>
      <c r="G101" s="61">
        <v>0</v>
      </c>
      <c r="H101" s="116">
        <f t="shared" si="52"/>
        <v>0</v>
      </c>
      <c r="I101" s="61">
        <v>0</v>
      </c>
      <c r="J101" s="61">
        <v>0</v>
      </c>
      <c r="K101" s="4">
        <f t="shared" si="53"/>
        <v>0</v>
      </c>
      <c r="L101" s="40">
        <f t="shared" si="54"/>
        <v>0</v>
      </c>
    </row>
    <row r="102" spans="1:12" x14ac:dyDescent="0.3">
      <c r="A102" s="61">
        <v>500</v>
      </c>
      <c r="B102" s="78">
        <v>125</v>
      </c>
      <c r="C102" s="40">
        <f>'n=500'!A102/'n=500'!B102</f>
        <v>4</v>
      </c>
      <c r="D102" s="169">
        <v>150</v>
      </c>
      <c r="E102" s="4">
        <v>0</v>
      </c>
      <c r="F102" s="61">
        <v>0</v>
      </c>
      <c r="G102" s="61">
        <v>0</v>
      </c>
      <c r="H102" s="116">
        <f t="shared" si="52"/>
        <v>0</v>
      </c>
      <c r="I102" s="61">
        <v>1</v>
      </c>
      <c r="J102" s="61">
        <v>1</v>
      </c>
      <c r="K102" s="4">
        <f t="shared" si="53"/>
        <v>1</v>
      </c>
      <c r="L102" s="40">
        <f t="shared" si="54"/>
        <v>1</v>
      </c>
    </row>
    <row r="103" spans="1:12" x14ac:dyDescent="0.3">
      <c r="A103" s="61">
        <v>500</v>
      </c>
      <c r="B103" s="78">
        <v>125</v>
      </c>
      <c r="C103" s="40">
        <f>'n=500'!A103/'n=500'!B103</f>
        <v>4</v>
      </c>
      <c r="D103" s="169">
        <v>153</v>
      </c>
      <c r="E103" s="4">
        <v>0</v>
      </c>
      <c r="F103" s="61">
        <v>0</v>
      </c>
      <c r="G103" s="61">
        <v>0</v>
      </c>
      <c r="H103" s="116">
        <f t="shared" si="52"/>
        <v>0</v>
      </c>
      <c r="I103" s="61">
        <v>0</v>
      </c>
      <c r="J103" s="61">
        <v>0</v>
      </c>
      <c r="K103" s="4">
        <f t="shared" si="53"/>
        <v>0</v>
      </c>
      <c r="L103" s="40">
        <f t="shared" si="54"/>
        <v>0</v>
      </c>
    </row>
    <row r="104" spans="1:12" x14ac:dyDescent="0.3">
      <c r="A104" s="61">
        <v>500</v>
      </c>
      <c r="B104" s="78">
        <v>125</v>
      </c>
      <c r="C104" s="40">
        <f>'n=500'!A104/'n=500'!B104</f>
        <v>4</v>
      </c>
      <c r="D104" s="169">
        <v>156</v>
      </c>
      <c r="E104" s="4">
        <v>0</v>
      </c>
      <c r="F104" s="61">
        <v>0</v>
      </c>
      <c r="G104" s="61">
        <v>0</v>
      </c>
      <c r="H104" s="116">
        <f t="shared" si="52"/>
        <v>0</v>
      </c>
      <c r="I104" s="61">
        <v>0</v>
      </c>
      <c r="J104" s="61">
        <v>0</v>
      </c>
      <c r="K104" s="4">
        <f t="shared" si="53"/>
        <v>0</v>
      </c>
      <c r="L104" s="40">
        <f t="shared" si="54"/>
        <v>0</v>
      </c>
    </row>
    <row r="105" spans="1:12" x14ac:dyDescent="0.3">
      <c r="A105" s="61">
        <v>500</v>
      </c>
      <c r="B105" s="78">
        <v>125</v>
      </c>
      <c r="C105" s="40">
        <f>'n=500'!A105/'n=500'!B105</f>
        <v>4</v>
      </c>
      <c r="D105" s="169">
        <v>159</v>
      </c>
      <c r="E105" s="4">
        <v>0</v>
      </c>
      <c r="F105" s="61">
        <v>0</v>
      </c>
      <c r="G105" s="61">
        <v>0</v>
      </c>
      <c r="H105" s="116">
        <f t="shared" si="52"/>
        <v>0</v>
      </c>
      <c r="I105" s="61">
        <v>0</v>
      </c>
      <c r="J105" s="61">
        <v>0</v>
      </c>
      <c r="K105" s="4">
        <f t="shared" si="53"/>
        <v>0</v>
      </c>
      <c r="L105" s="40">
        <f t="shared" si="54"/>
        <v>0</v>
      </c>
    </row>
    <row r="106" spans="1:12" x14ac:dyDescent="0.3">
      <c r="A106" s="61">
        <v>500</v>
      </c>
      <c r="B106" s="78">
        <v>125</v>
      </c>
      <c r="C106" s="40">
        <f>'n=500'!A106/'n=500'!B106</f>
        <v>4</v>
      </c>
      <c r="D106" s="169">
        <v>162</v>
      </c>
      <c r="E106" s="4">
        <v>0</v>
      </c>
      <c r="F106" s="61">
        <v>0</v>
      </c>
      <c r="G106" s="61">
        <v>0</v>
      </c>
      <c r="H106" s="116">
        <f t="shared" si="52"/>
        <v>0</v>
      </c>
      <c r="I106" s="61">
        <v>0</v>
      </c>
      <c r="J106" s="61">
        <v>0</v>
      </c>
      <c r="K106" s="4">
        <f t="shared" si="53"/>
        <v>0</v>
      </c>
      <c r="L106" s="40">
        <f t="shared" si="54"/>
        <v>0</v>
      </c>
    </row>
    <row r="107" spans="1:12" x14ac:dyDescent="0.3">
      <c r="A107" s="61">
        <v>500</v>
      </c>
      <c r="B107" s="78">
        <v>125</v>
      </c>
      <c r="C107" s="40">
        <f>'n=500'!A107/'n=500'!B107</f>
        <v>4</v>
      </c>
      <c r="D107" s="169">
        <v>165</v>
      </c>
      <c r="E107" s="4">
        <v>0</v>
      </c>
      <c r="F107" s="61">
        <v>0</v>
      </c>
      <c r="G107" s="61">
        <v>0</v>
      </c>
      <c r="H107" s="116">
        <f t="shared" si="52"/>
        <v>0</v>
      </c>
      <c r="I107" s="61">
        <v>1</v>
      </c>
      <c r="J107" s="61">
        <v>0</v>
      </c>
      <c r="K107" s="4">
        <f t="shared" si="53"/>
        <v>1</v>
      </c>
      <c r="L107" s="40">
        <f t="shared" si="54"/>
        <v>0</v>
      </c>
    </row>
    <row r="108" spans="1:12" x14ac:dyDescent="0.3">
      <c r="A108" s="61">
        <v>500</v>
      </c>
      <c r="B108" s="78">
        <v>125</v>
      </c>
      <c r="C108" s="40">
        <f>'n=500'!A108/'n=500'!B108</f>
        <v>4</v>
      </c>
      <c r="D108" s="169">
        <v>168</v>
      </c>
      <c r="E108" s="4">
        <v>0</v>
      </c>
      <c r="F108" s="61">
        <v>0</v>
      </c>
      <c r="G108" s="61">
        <v>0</v>
      </c>
      <c r="H108" s="116">
        <f t="shared" si="52"/>
        <v>0</v>
      </c>
      <c r="I108" s="61">
        <v>0</v>
      </c>
      <c r="J108" s="61">
        <v>0</v>
      </c>
      <c r="K108" s="4">
        <f t="shared" si="53"/>
        <v>0</v>
      </c>
      <c r="L108" s="40">
        <f t="shared" si="54"/>
        <v>0</v>
      </c>
    </row>
    <row r="109" spans="1:12" x14ac:dyDescent="0.3">
      <c r="A109" s="61">
        <v>500</v>
      </c>
      <c r="B109" s="78">
        <v>125</v>
      </c>
      <c r="C109" s="40">
        <f>'n=500'!A109/'n=500'!B109</f>
        <v>4</v>
      </c>
      <c r="D109" s="169">
        <v>171</v>
      </c>
      <c r="E109" s="4">
        <v>0</v>
      </c>
      <c r="F109" s="61">
        <v>0</v>
      </c>
      <c r="G109" s="61">
        <v>0</v>
      </c>
      <c r="H109" s="116">
        <f t="shared" si="52"/>
        <v>0</v>
      </c>
      <c r="I109" s="61">
        <v>1</v>
      </c>
      <c r="J109" s="61">
        <v>0</v>
      </c>
      <c r="K109" s="4">
        <f t="shared" si="53"/>
        <v>1</v>
      </c>
      <c r="L109" s="40">
        <f t="shared" si="54"/>
        <v>0</v>
      </c>
    </row>
    <row r="110" spans="1:12" x14ac:dyDescent="0.3">
      <c r="A110" s="61">
        <v>500</v>
      </c>
      <c r="B110" s="78">
        <v>125</v>
      </c>
      <c r="C110" s="40">
        <f>'n=500'!A110/'n=500'!B110</f>
        <v>4</v>
      </c>
      <c r="D110" s="169">
        <v>174</v>
      </c>
      <c r="E110" s="4">
        <v>0</v>
      </c>
      <c r="F110" s="61">
        <v>0</v>
      </c>
      <c r="G110" s="61">
        <v>0</v>
      </c>
      <c r="H110" s="116">
        <f t="shared" si="52"/>
        <v>0</v>
      </c>
      <c r="I110" s="61">
        <v>0</v>
      </c>
      <c r="J110" s="61">
        <v>0</v>
      </c>
      <c r="K110" s="4">
        <f t="shared" si="53"/>
        <v>0</v>
      </c>
      <c r="L110" s="40">
        <f t="shared" si="54"/>
        <v>0</v>
      </c>
    </row>
    <row r="111" spans="1:12" x14ac:dyDescent="0.3">
      <c r="A111" s="61">
        <v>500</v>
      </c>
      <c r="B111" s="78">
        <v>125</v>
      </c>
      <c r="C111" s="40">
        <f>'n=500'!A111/'n=500'!B111</f>
        <v>4</v>
      </c>
      <c r="D111" s="169">
        <v>177</v>
      </c>
      <c r="E111" s="4">
        <v>0</v>
      </c>
      <c r="F111" s="61">
        <v>0</v>
      </c>
      <c r="G111" s="61">
        <v>0</v>
      </c>
      <c r="H111" s="116">
        <f t="shared" si="52"/>
        <v>0</v>
      </c>
      <c r="I111" s="61">
        <v>0</v>
      </c>
      <c r="J111" s="61">
        <v>0</v>
      </c>
      <c r="K111" s="4">
        <f t="shared" si="53"/>
        <v>0</v>
      </c>
      <c r="L111" s="40">
        <f t="shared" si="54"/>
        <v>0</v>
      </c>
    </row>
    <row r="112" spans="1:12" x14ac:dyDescent="0.3">
      <c r="A112" s="61">
        <v>500</v>
      </c>
      <c r="B112" s="78">
        <v>125</v>
      </c>
      <c r="C112" s="40">
        <f>'n=500'!A112/'n=500'!B112</f>
        <v>4</v>
      </c>
      <c r="D112" s="169">
        <v>180</v>
      </c>
      <c r="E112" s="4">
        <v>0</v>
      </c>
      <c r="F112" s="61">
        <v>0</v>
      </c>
      <c r="G112" s="61">
        <v>0</v>
      </c>
      <c r="H112" s="116">
        <f t="shared" si="52"/>
        <v>0</v>
      </c>
      <c r="I112" s="61">
        <v>0</v>
      </c>
      <c r="J112" s="61">
        <v>0</v>
      </c>
      <c r="K112" s="4">
        <f t="shared" si="53"/>
        <v>0</v>
      </c>
      <c r="L112" s="40">
        <f t="shared" si="54"/>
        <v>0</v>
      </c>
    </row>
    <row r="113" spans="1:12" x14ac:dyDescent="0.3">
      <c r="A113" s="61">
        <v>500</v>
      </c>
      <c r="B113" s="78">
        <v>125</v>
      </c>
      <c r="C113" s="40">
        <f>'n=500'!A113/'n=500'!B113</f>
        <v>4</v>
      </c>
      <c r="D113" s="169">
        <v>183</v>
      </c>
      <c r="E113" s="4">
        <v>0</v>
      </c>
      <c r="F113" s="61">
        <v>0</v>
      </c>
      <c r="G113" s="61">
        <v>0</v>
      </c>
      <c r="H113" s="116">
        <f t="shared" si="52"/>
        <v>0</v>
      </c>
      <c r="I113" s="61">
        <v>0</v>
      </c>
      <c r="J113" s="61">
        <v>0</v>
      </c>
      <c r="K113" s="4">
        <f t="shared" si="53"/>
        <v>0</v>
      </c>
      <c r="L113" s="40">
        <f t="shared" si="54"/>
        <v>0</v>
      </c>
    </row>
    <row r="114" spans="1:12" x14ac:dyDescent="0.3">
      <c r="A114" s="72">
        <v>500</v>
      </c>
      <c r="B114" s="72">
        <v>125</v>
      </c>
      <c r="C114" s="73">
        <f>'n=500'!A114/'n=500'!B114</f>
        <v>4</v>
      </c>
      <c r="D114" s="169">
        <v>186</v>
      </c>
      <c r="E114" s="75">
        <v>0</v>
      </c>
      <c r="F114" s="72">
        <v>0</v>
      </c>
      <c r="G114" s="72">
        <v>0</v>
      </c>
      <c r="H114" s="117">
        <f t="shared" si="52"/>
        <v>0</v>
      </c>
      <c r="I114" s="72">
        <v>1</v>
      </c>
      <c r="J114" s="72">
        <v>0</v>
      </c>
      <c r="K114" s="75">
        <f t="shared" si="53"/>
        <v>1</v>
      </c>
      <c r="L114" s="73">
        <f t="shared" si="54"/>
        <v>0</v>
      </c>
    </row>
    <row r="115" spans="1:12" x14ac:dyDescent="0.3">
      <c r="A115" s="78"/>
      <c r="B115" s="78"/>
      <c r="C115" s="78"/>
      <c r="D115" s="112"/>
      <c r="E115" s="4">
        <f>SUM(E95:E114)</f>
        <v>0</v>
      </c>
      <c r="F115" s="61">
        <f t="shared" ref="F115" si="55">SUM(F95:F114)</f>
        <v>0</v>
      </c>
      <c r="G115" s="61">
        <f t="shared" ref="G115" si="56">SUM(G95:G114)</f>
        <v>0</v>
      </c>
      <c r="H115" s="116">
        <f t="shared" ref="H115" si="57">SUM(H95:H114)</f>
        <v>0</v>
      </c>
      <c r="I115" s="61">
        <f t="shared" ref="I115" si="58">SUM(I95:I114)</f>
        <v>4</v>
      </c>
      <c r="J115" s="61">
        <f t="shared" ref="J115:L115" si="59">SUM(J95:J114)</f>
        <v>1</v>
      </c>
      <c r="K115" s="4">
        <f t="shared" si="59"/>
        <v>4</v>
      </c>
      <c r="L115" s="40">
        <f t="shared" si="59"/>
        <v>1</v>
      </c>
    </row>
    <row r="116" spans="1:12" x14ac:dyDescent="0.3">
      <c r="E116" s="147">
        <f>E115/20</f>
        <v>0</v>
      </c>
      <c r="F116" s="146">
        <f t="shared" ref="F116" si="60">F115/20</f>
        <v>0</v>
      </c>
      <c r="G116" s="146">
        <f t="shared" ref="G116" si="61">G115/20</f>
        <v>0</v>
      </c>
      <c r="H116" s="149">
        <f t="shared" ref="H116" si="62">H115/20</f>
        <v>0</v>
      </c>
      <c r="I116" s="72">
        <f t="shared" ref="I116" si="63">I115/20</f>
        <v>0.2</v>
      </c>
      <c r="J116" s="72">
        <f t="shared" ref="J116:L116" si="64">J115/20</f>
        <v>0.05</v>
      </c>
      <c r="K116" s="157">
        <f t="shared" si="64"/>
        <v>0.2</v>
      </c>
      <c r="L116" s="151">
        <f t="shared" si="64"/>
        <v>0.05</v>
      </c>
    </row>
    <row r="118" spans="1:12" x14ac:dyDescent="0.3">
      <c r="H118" s="164">
        <f>(H115+H92+H69+H46+H23)/100</f>
        <v>21.92</v>
      </c>
      <c r="K118" s="164">
        <f t="shared" ref="K118:L118" si="65">(K115+K92+K69+K46+K23)/100</f>
        <v>76.959999999999994</v>
      </c>
      <c r="L118" s="164">
        <f t="shared" si="65"/>
        <v>84.07</v>
      </c>
    </row>
    <row r="119" spans="1:12" x14ac:dyDescent="0.3">
      <c r="E119" s="98"/>
      <c r="F119" s="98"/>
      <c r="G119" s="98"/>
      <c r="H119" s="98"/>
      <c r="K119" s="98"/>
      <c r="L119" s="98"/>
    </row>
  </sheetData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n=30,1h</vt:lpstr>
      <vt:lpstr>n=40,1h</vt:lpstr>
      <vt:lpstr>n=60_2h</vt:lpstr>
      <vt:lpstr>n=120,2h</vt:lpstr>
      <vt:lpstr>n=500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knust</dc:creator>
  <dc:description/>
  <cp:lastModifiedBy>knust</cp:lastModifiedBy>
  <cp:revision>10</cp:revision>
  <dcterms:created xsi:type="dcterms:W3CDTF">2006-09-16T00:00:00Z</dcterms:created>
  <dcterms:modified xsi:type="dcterms:W3CDTF">2019-05-29T10:00:23Z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